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pivotTables/pivotTable12.xml" ContentType="application/vnd.openxmlformats-officedocument.spreadsheetml.pivotTable+xml"/>
  <Override PartName="/xl/pivotTables/pivotTable13.xml" ContentType="application/vnd.openxmlformats-officedocument.spreadsheetml.pivotTable+xml"/>
  <Override PartName="/xl/pivotTables/pivotTable14.xml" ContentType="application/vnd.openxmlformats-officedocument.spreadsheetml.pivotTable+xml"/>
  <Override PartName="/xl/pivotTables/pivotTable15.xml" ContentType="application/vnd.openxmlformats-officedocument.spreadsheetml.pivotTable+xml"/>
  <Override PartName="/xl/pivotTables/pivotTable16.xml" ContentType="application/vnd.openxmlformats-officedocument.spreadsheetml.pivotTable+xml"/>
  <Override PartName="/xl/pivotTables/pivotTable17.xml" ContentType="application/vnd.openxmlformats-officedocument.spreadsheetml.pivotTable+xml"/>
  <Override PartName="/xl/pivotTables/pivotTable18.xml" ContentType="application/vnd.openxmlformats-officedocument.spreadsheetml.pivotTable+xml"/>
  <Override PartName="/xl/pivotTables/pivotTable19.xml" ContentType="application/vnd.openxmlformats-officedocument.spreadsheetml.pivotTable+xml"/>
  <Override PartName="/xl/pivotTables/pivotTable20.xml" ContentType="application/vnd.openxmlformats-officedocument.spreadsheetml.pivotTable+xml"/>
  <Override PartName="/xl/pivotTables/pivotTable21.xml" ContentType="application/vnd.openxmlformats-officedocument.spreadsheetml.pivotTable+xml"/>
  <Override PartName="/xl/pivotTables/pivotTable22.xml" ContentType="application/vnd.openxmlformats-officedocument.spreadsheetml.pivotTable+xml"/>
  <Override PartName="/xl/pivotTables/pivotTable23.xml" ContentType="application/vnd.openxmlformats-officedocument.spreadsheetml.pivotTable+xml"/>
  <Override PartName="/xl/pivotTables/pivotTable24.xml" ContentType="application/vnd.openxmlformats-officedocument.spreadsheetml.pivotTable+xml"/>
  <Override PartName="/xl/pivotTables/pivotTable25.xml" ContentType="application/vnd.openxmlformats-officedocument.spreadsheetml.pivotTable+xml"/>
  <Override PartName="/xl/pivotTables/pivotTable26.xml" ContentType="application/vnd.openxmlformats-officedocument.spreadsheetml.pivotTable+xml"/>
  <Override PartName="/xl/pivotTables/pivotTable27.xml" ContentType="application/vnd.openxmlformats-officedocument.spreadsheetml.pivotTable+xml"/>
  <Override PartName="/xl/pivotTables/pivotTable28.xml" ContentType="application/vnd.openxmlformats-officedocument.spreadsheetml.pivotTable+xml"/>
  <Override PartName="/xl/pivotTables/pivotTable29.xml" ContentType="application/vnd.openxmlformats-officedocument.spreadsheetml.pivotTable+xml"/>
  <Override PartName="/xl/pivotTables/pivotTable30.xml" ContentType="application/vnd.openxmlformats-officedocument.spreadsheetml.pivotTable+xml"/>
  <Override PartName="/xl/pivotTables/pivotTable31.xml" ContentType="application/vnd.openxmlformats-officedocument.spreadsheetml.pivotTable+xml"/>
  <Override PartName="/xl/pivotTables/pivotTable32.xml" ContentType="application/vnd.openxmlformats-officedocument.spreadsheetml.pivotTable+xml"/>
  <Override PartName="/xl/pivotTables/pivotTable33.xml" ContentType="application/vnd.openxmlformats-officedocument.spreadsheetml.pivotTable+xml"/>
  <Override PartName="/xl/pivotTables/pivotTable34.xml" ContentType="application/vnd.openxmlformats-officedocument.spreadsheetml.pivotTable+xml"/>
  <Override PartName="/xl/pivotTables/pivotTable35.xml" ContentType="application/vnd.openxmlformats-officedocument.spreadsheetml.pivotTable+xml"/>
  <Override PartName="/xl/pivotTables/pivotTable36.xml" ContentType="application/vnd.openxmlformats-officedocument.spreadsheetml.pivotTable+xml"/>
  <Override PartName="/xl/pivotTables/pivotTable37.xml" ContentType="application/vnd.openxmlformats-officedocument.spreadsheetml.pivotTable+xml"/>
  <Override PartName="/xl/pivotTables/pivotTable38.xml" ContentType="application/vnd.openxmlformats-officedocument.spreadsheetml.pivotTable+xml"/>
  <Override PartName="/xl/pivotTables/pivotTable39.xml" ContentType="application/vnd.openxmlformats-officedocument.spreadsheetml.pivotTable+xml"/>
  <Override PartName="/xl/pivotTables/pivotTable40.xml" ContentType="application/vnd.openxmlformats-officedocument.spreadsheetml.pivotTable+xml"/>
  <Override PartName="/xl/pivotTables/pivotTable41.xml" ContentType="application/vnd.openxmlformats-officedocument.spreadsheetml.pivotTable+xml"/>
  <Override PartName="/xl/pivotTables/pivotTable42.xml" ContentType="application/vnd.openxmlformats-officedocument.spreadsheetml.pivotTable+xml"/>
  <Override PartName="/xl/pivotTables/pivotTable43.xml" ContentType="application/vnd.openxmlformats-officedocument.spreadsheetml.pivotTable+xml"/>
  <Override PartName="/xl/pivotTables/pivotTable44.xml" ContentType="application/vnd.openxmlformats-officedocument.spreadsheetml.pivotTable+xml"/>
  <Override PartName="/xl/pivotTables/pivotTable45.xml" ContentType="application/vnd.openxmlformats-officedocument.spreadsheetml.pivotTable+xml"/>
  <Override PartName="/xl/pivotTables/pivotTable46.xml" ContentType="application/vnd.openxmlformats-officedocument.spreadsheetml.pivotTable+xml"/>
  <Override PartName="/xl/pivotTables/pivotTable47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Sam\Documents\Turville\Statistics\"/>
    </mc:Choice>
  </mc:AlternateContent>
  <bookViews>
    <workbookView xWindow="0" yWindow="0" windowWidth="19200" windowHeight="8190"/>
  </bookViews>
  <sheets>
    <sheet name="Player Search" sheetId="9" r:id="rId1"/>
    <sheet name="Batting" sheetId="8" r:id="rId2"/>
    <sheet name="Bowling" sheetId="10" r:id="rId3"/>
    <sheet name="Complete Data Set" sheetId="1" r:id="rId4"/>
    <sheet name="2013" sheetId="22" r:id="rId5"/>
    <sheet name="2012" sheetId="5" r:id="rId6"/>
    <sheet name="2011" sheetId="4" r:id="rId7"/>
    <sheet name="2010" sheetId="12" r:id="rId8"/>
    <sheet name="2008" sheetId="14" r:id="rId9"/>
    <sheet name="2009" sheetId="13" r:id="rId10"/>
    <sheet name="2007" sheetId="15" r:id="rId11"/>
    <sheet name="2006" sheetId="17" r:id="rId12"/>
    <sheet name="2005" sheetId="18" r:id="rId13"/>
    <sheet name="2004" sheetId="19" r:id="rId14"/>
    <sheet name="2003" sheetId="20" r:id="rId15"/>
  </sheets>
  <definedNames>
    <definedName name="_xlnm._FilterDatabase" localSheetId="6" hidden="1">'2011'!$A$4:$W$422</definedName>
    <definedName name="_xlnm._FilterDatabase" localSheetId="5" hidden="1">'2012'!$A$4:$W$421</definedName>
    <definedName name="_xlnm._FilterDatabase" localSheetId="4" hidden="1">'2013'!$A$4:$W$422</definedName>
    <definedName name="_xlnm._FilterDatabase" localSheetId="3" hidden="1">'Complete Data Set'!$A$1:$Z$1</definedName>
    <definedName name="Names">'Player Search'!$A$3:$A$123</definedName>
    <definedName name="_xlnm.Print_Area" localSheetId="0">'Player Search'!$B$1:$V$65</definedName>
  </definedNames>
  <calcPr calcId="152511"/>
  <pivotCaches>
    <pivotCache cacheId="30" r:id="rId16"/>
  </pivotCaches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U64" i="9" l="1"/>
  <c r="T64" i="9"/>
  <c r="Q64" i="9"/>
  <c r="P64" i="9"/>
  <c r="O64" i="9"/>
  <c r="R64" i="9" s="1"/>
  <c r="U63" i="9"/>
  <c r="T63" i="9"/>
  <c r="Q63" i="9"/>
  <c r="P63" i="9"/>
  <c r="O63" i="9"/>
  <c r="R63" i="9" s="1"/>
  <c r="U62" i="9"/>
  <c r="T62" i="9"/>
  <c r="Q62" i="9"/>
  <c r="P62" i="9"/>
  <c r="O62" i="9"/>
  <c r="R62" i="9" s="1"/>
  <c r="U61" i="9"/>
  <c r="T61" i="9"/>
  <c r="Q61" i="9"/>
  <c r="P61" i="9"/>
  <c r="O61" i="9"/>
  <c r="R61" i="9" s="1"/>
  <c r="U60" i="9"/>
  <c r="T60" i="9"/>
  <c r="Q60" i="9"/>
  <c r="P60" i="9"/>
  <c r="O60" i="9"/>
  <c r="R60" i="9" s="1"/>
  <c r="U59" i="9"/>
  <c r="T59" i="9"/>
  <c r="Q59" i="9"/>
  <c r="P59" i="9"/>
  <c r="O59" i="9"/>
  <c r="R59" i="9" s="1"/>
  <c r="U55" i="9"/>
  <c r="T55" i="9"/>
  <c r="Q55" i="9"/>
  <c r="P55" i="9"/>
  <c r="O55" i="9"/>
  <c r="R55" i="9" s="1"/>
  <c r="U54" i="9"/>
  <c r="T54" i="9"/>
  <c r="Q54" i="9"/>
  <c r="P54" i="9"/>
  <c r="O54" i="9"/>
  <c r="R54" i="9" s="1"/>
  <c r="U53" i="9"/>
  <c r="T53" i="9"/>
  <c r="Q53" i="9"/>
  <c r="P53" i="9"/>
  <c r="O53" i="9"/>
  <c r="R53" i="9" s="1"/>
  <c r="U52" i="9"/>
  <c r="T52" i="9"/>
  <c r="Q52" i="9"/>
  <c r="P52" i="9"/>
  <c r="O52" i="9"/>
  <c r="R52" i="9" s="1"/>
  <c r="U51" i="9"/>
  <c r="T51" i="9"/>
  <c r="Q51" i="9"/>
  <c r="P51" i="9"/>
  <c r="O51" i="9"/>
  <c r="R51" i="9" s="1"/>
  <c r="U50" i="9"/>
  <c r="T50" i="9"/>
  <c r="Q50" i="9"/>
  <c r="P50" i="9"/>
  <c r="O50" i="9"/>
  <c r="R50" i="9" s="1"/>
  <c r="U49" i="9"/>
  <c r="T49" i="9"/>
  <c r="Q49" i="9"/>
  <c r="P49" i="9"/>
  <c r="O49" i="9"/>
  <c r="R49" i="9" s="1"/>
  <c r="U48" i="9"/>
  <c r="T48" i="9"/>
  <c r="Q48" i="9"/>
  <c r="P48" i="9"/>
  <c r="O48" i="9"/>
  <c r="R48" i="9" s="1"/>
  <c r="U47" i="9"/>
  <c r="T47" i="9"/>
  <c r="Q47" i="9"/>
  <c r="P47" i="9"/>
  <c r="O47" i="9"/>
  <c r="R47" i="9" s="1"/>
  <c r="U46" i="9"/>
  <c r="T46" i="9"/>
  <c r="Q46" i="9"/>
  <c r="P46" i="9"/>
  <c r="O46" i="9"/>
  <c r="R46" i="9" s="1"/>
  <c r="U45" i="9"/>
  <c r="T45" i="9"/>
  <c r="Q45" i="9"/>
  <c r="P45" i="9"/>
  <c r="O45" i="9"/>
  <c r="R45" i="9" s="1"/>
  <c r="U41" i="9"/>
  <c r="T41" i="9"/>
  <c r="Q41" i="9"/>
  <c r="P41" i="9"/>
  <c r="O41" i="9"/>
  <c r="R41" i="9" s="1"/>
  <c r="U40" i="9"/>
  <c r="T40" i="9"/>
  <c r="Q40" i="9"/>
  <c r="P40" i="9"/>
  <c r="O40" i="9"/>
  <c r="R40" i="9" s="1"/>
  <c r="U39" i="9"/>
  <c r="T39" i="9"/>
  <c r="Q39" i="9"/>
  <c r="P39" i="9"/>
  <c r="O39" i="9"/>
  <c r="R39" i="9" s="1"/>
  <c r="U34" i="9"/>
  <c r="U35" i="9"/>
  <c r="T35" i="9"/>
  <c r="Q35" i="9"/>
  <c r="P35" i="9"/>
  <c r="O35" i="9"/>
  <c r="R35" i="9" s="1"/>
  <c r="T34" i="9"/>
  <c r="Q34" i="9"/>
  <c r="P34" i="9"/>
  <c r="O34" i="9"/>
  <c r="R34" i="9" s="1"/>
  <c r="U30" i="9"/>
  <c r="T30" i="9"/>
  <c r="Q30" i="9"/>
  <c r="P30" i="9"/>
  <c r="O30" i="9"/>
  <c r="R30" i="9" s="1"/>
  <c r="U29" i="9"/>
  <c r="T29" i="9"/>
  <c r="Q29" i="9"/>
  <c r="P29" i="9"/>
  <c r="O29" i="9"/>
  <c r="R29" i="9" s="1"/>
  <c r="U28" i="9"/>
  <c r="T28" i="9"/>
  <c r="Q28" i="9"/>
  <c r="P28" i="9"/>
  <c r="O28" i="9"/>
  <c r="U22" i="9"/>
  <c r="U21" i="9"/>
  <c r="U20" i="9"/>
  <c r="U19" i="9"/>
  <c r="U18" i="9"/>
  <c r="U17" i="9"/>
  <c r="T22" i="9"/>
  <c r="T21" i="9"/>
  <c r="T20" i="9"/>
  <c r="T19" i="9"/>
  <c r="T18" i="9"/>
  <c r="T17" i="9"/>
  <c r="R22" i="9"/>
  <c r="R21" i="9"/>
  <c r="R20" i="9"/>
  <c r="R19" i="9"/>
  <c r="R18" i="9"/>
  <c r="R17" i="9"/>
  <c r="Q22" i="9"/>
  <c r="Q21" i="9"/>
  <c r="Q20" i="9"/>
  <c r="Q19" i="9"/>
  <c r="Q18" i="9"/>
  <c r="Q17" i="9"/>
  <c r="P22" i="9"/>
  <c r="P21" i="9"/>
  <c r="P20" i="9"/>
  <c r="P19" i="9"/>
  <c r="P18" i="9"/>
  <c r="P17" i="9"/>
  <c r="O22" i="9"/>
  <c r="O21" i="9"/>
  <c r="O20" i="9"/>
  <c r="O19" i="9"/>
  <c r="O18" i="9"/>
  <c r="O17" i="9"/>
  <c r="U16" i="9"/>
  <c r="T16" i="9"/>
  <c r="R16" i="9"/>
  <c r="Q16" i="9"/>
  <c r="P16" i="9"/>
  <c r="O16" i="9"/>
  <c r="U15" i="9"/>
  <c r="T15" i="9"/>
  <c r="R15" i="9"/>
  <c r="Q15" i="9"/>
  <c r="P15" i="9"/>
  <c r="O15" i="9"/>
  <c r="U14" i="9"/>
  <c r="T14" i="9"/>
  <c r="Q14" i="9"/>
  <c r="P14" i="9"/>
  <c r="O14" i="9"/>
  <c r="R14" i="9" s="1"/>
  <c r="U13" i="9"/>
  <c r="T13" i="9"/>
  <c r="Q13" i="9"/>
  <c r="P13" i="9"/>
  <c r="O13" i="9"/>
  <c r="R13" i="9" s="1"/>
  <c r="U12" i="9"/>
  <c r="T12" i="9"/>
  <c r="Q12" i="9"/>
  <c r="P12" i="9"/>
  <c r="O12" i="9"/>
  <c r="R12" i="9" s="1"/>
  <c r="H64" i="9"/>
  <c r="G64" i="9"/>
  <c r="F64" i="9"/>
  <c r="E64" i="9"/>
  <c r="D64" i="9"/>
  <c r="H63" i="9"/>
  <c r="G63" i="9"/>
  <c r="F63" i="9"/>
  <c r="E63" i="9"/>
  <c r="D63" i="9"/>
  <c r="H62" i="9"/>
  <c r="G62" i="9"/>
  <c r="F62" i="9"/>
  <c r="E62" i="9"/>
  <c r="D62" i="9"/>
  <c r="H61" i="9"/>
  <c r="G61" i="9"/>
  <c r="F61" i="9"/>
  <c r="E61" i="9"/>
  <c r="D61" i="9"/>
  <c r="S62" i="9" l="1"/>
  <c r="S39" i="9"/>
  <c r="S63" i="9"/>
  <c r="S64" i="9"/>
  <c r="S60" i="9"/>
  <c r="S59" i="9"/>
  <c r="S61" i="9"/>
  <c r="S55" i="9"/>
  <c r="R28" i="9"/>
  <c r="S28" i="9" s="1"/>
  <c r="S54" i="9"/>
  <c r="S12" i="9"/>
  <c r="S53" i="9"/>
  <c r="S52" i="9"/>
  <c r="S50" i="9"/>
  <c r="S49" i="9"/>
  <c r="S48" i="9"/>
  <c r="S47" i="9"/>
  <c r="S46" i="9"/>
  <c r="S51" i="9"/>
  <c r="S45" i="9"/>
  <c r="S41" i="9"/>
  <c r="S40" i="9"/>
  <c r="S35" i="9"/>
  <c r="S34" i="9"/>
  <c r="S30" i="9"/>
  <c r="S29" i="9"/>
  <c r="S21" i="9"/>
  <c r="S20" i="9"/>
  <c r="S22" i="9"/>
  <c r="S19" i="9"/>
  <c r="S18" i="9"/>
  <c r="S17" i="9"/>
  <c r="S16" i="9"/>
  <c r="S14" i="9"/>
  <c r="S13" i="9"/>
  <c r="H60" i="9"/>
  <c r="G60" i="9"/>
  <c r="F60" i="9"/>
  <c r="E60" i="9"/>
  <c r="D60" i="9"/>
  <c r="H59" i="9"/>
  <c r="G59" i="9"/>
  <c r="F59" i="9"/>
  <c r="E59" i="9"/>
  <c r="H41" i="9"/>
  <c r="G41" i="9"/>
  <c r="F41" i="9"/>
  <c r="E41" i="9"/>
  <c r="D41" i="9"/>
  <c r="H40" i="9"/>
  <c r="G40" i="9"/>
  <c r="F40" i="9"/>
  <c r="E40" i="9"/>
  <c r="D40" i="9"/>
  <c r="H39" i="9"/>
  <c r="G39" i="9"/>
  <c r="F39" i="9"/>
  <c r="E39" i="9"/>
  <c r="D39" i="9"/>
  <c r="D59" i="9"/>
  <c r="H35" i="9"/>
  <c r="G35" i="9"/>
  <c r="F35" i="9"/>
  <c r="E35" i="9"/>
  <c r="D35" i="9"/>
  <c r="H34" i="9"/>
  <c r="G34" i="9"/>
  <c r="F34" i="9"/>
  <c r="E34" i="9"/>
  <c r="D34" i="9"/>
  <c r="H30" i="9"/>
  <c r="G30" i="9"/>
  <c r="F30" i="9"/>
  <c r="E30" i="9"/>
  <c r="D30" i="9"/>
  <c r="H29" i="9"/>
  <c r="G29" i="9"/>
  <c r="F29" i="9"/>
  <c r="E29" i="9"/>
  <c r="D29" i="9"/>
  <c r="H28" i="9"/>
  <c r="G28" i="9"/>
  <c r="F28" i="9"/>
  <c r="E28" i="9"/>
  <c r="D28" i="9"/>
  <c r="H22" i="9"/>
  <c r="G22" i="9"/>
  <c r="F22" i="9"/>
  <c r="E22" i="9"/>
  <c r="H21" i="9"/>
  <c r="G21" i="9"/>
  <c r="F21" i="9"/>
  <c r="E21" i="9"/>
  <c r="H20" i="9"/>
  <c r="G20" i="9"/>
  <c r="F20" i="9"/>
  <c r="E20" i="9"/>
  <c r="H19" i="9"/>
  <c r="G19" i="9"/>
  <c r="F19" i="9"/>
  <c r="E19" i="9"/>
  <c r="H18" i="9"/>
  <c r="G18" i="9"/>
  <c r="F18" i="9"/>
  <c r="E18" i="9"/>
  <c r="H17" i="9"/>
  <c r="G17" i="9"/>
  <c r="F17" i="9"/>
  <c r="E17" i="9"/>
  <c r="H16" i="9"/>
  <c r="G16" i="9"/>
  <c r="F16" i="9"/>
  <c r="E16" i="9"/>
  <c r="H15" i="9"/>
  <c r="G15" i="9"/>
  <c r="F15" i="9"/>
  <c r="E15" i="9"/>
  <c r="H14" i="9"/>
  <c r="G14" i="9"/>
  <c r="F14" i="9"/>
  <c r="E14" i="9"/>
  <c r="D14" i="9"/>
  <c r="H13" i="9"/>
  <c r="G13" i="9"/>
  <c r="F13" i="9"/>
  <c r="E13" i="9"/>
  <c r="D13" i="9"/>
  <c r="H12" i="9"/>
  <c r="G12" i="9"/>
  <c r="F12" i="9"/>
  <c r="E12" i="9"/>
  <c r="D12" i="9"/>
  <c r="H8" i="9" l="1"/>
  <c r="E8" i="9"/>
  <c r="F8" i="9"/>
  <c r="G8" i="9"/>
  <c r="I28" i="9"/>
  <c r="I34" i="9"/>
  <c r="J59" i="9"/>
  <c r="K59" i="9"/>
  <c r="K63" i="9"/>
  <c r="J63" i="9"/>
  <c r="I59" i="9"/>
  <c r="I63" i="9"/>
  <c r="K34" i="9"/>
  <c r="K28" i="9"/>
  <c r="J28" i="9"/>
  <c r="J34" i="9"/>
  <c r="K12" i="9"/>
  <c r="J12" i="9"/>
  <c r="I12" i="9"/>
  <c r="I19" i="9"/>
  <c r="J19" i="9"/>
  <c r="K19" i="9"/>
  <c r="I18" i="9"/>
  <c r="J18" i="9"/>
  <c r="K18" i="9"/>
  <c r="I17" i="9"/>
  <c r="J17" i="9"/>
  <c r="K17" i="9"/>
  <c r="I16" i="9"/>
  <c r="J16" i="9"/>
  <c r="K16" i="9"/>
  <c r="I15" i="9"/>
  <c r="J15" i="9"/>
  <c r="K15" i="9"/>
  <c r="I14" i="9"/>
  <c r="J14" i="9"/>
  <c r="K14" i="9"/>
  <c r="I13" i="9"/>
  <c r="K13" i="9"/>
  <c r="J13" i="9"/>
  <c r="K61" i="9" l="1"/>
  <c r="I60" i="9"/>
  <c r="I41" i="9"/>
  <c r="I39" i="9"/>
  <c r="I30" i="9"/>
  <c r="I29" i="9"/>
  <c r="K64" i="9" l="1"/>
  <c r="J61" i="9"/>
  <c r="I61" i="9"/>
  <c r="I62" i="9"/>
  <c r="K60" i="9"/>
  <c r="J60" i="9"/>
  <c r="J40" i="9"/>
  <c r="J39" i="9"/>
  <c r="K39" i="9"/>
  <c r="J35" i="9"/>
  <c r="J30" i="9"/>
  <c r="K30" i="9"/>
  <c r="J29" i="9"/>
  <c r="K29" i="9"/>
  <c r="J22" i="9"/>
  <c r="I21" i="9"/>
  <c r="J20" i="9"/>
  <c r="K20" i="9"/>
  <c r="I22" i="9"/>
  <c r="J21" i="9"/>
  <c r="T8" i="9"/>
  <c r="U8" i="9"/>
  <c r="Q8" i="9"/>
  <c r="I40" i="9"/>
  <c r="K62" i="9"/>
  <c r="I35" i="9"/>
  <c r="S15" i="9"/>
  <c r="J62" i="9" l="1"/>
  <c r="I64" i="9"/>
  <c r="J64" i="9"/>
  <c r="K41" i="9"/>
  <c r="J41" i="9"/>
  <c r="K40" i="9"/>
  <c r="K35" i="9"/>
  <c r="K21" i="9"/>
  <c r="I20" i="9"/>
  <c r="K22" i="9"/>
  <c r="O8" i="9"/>
  <c r="P8" i="9"/>
  <c r="K8" i="9"/>
  <c r="R8" i="9"/>
  <c r="I8" i="9" l="1"/>
  <c r="J8" i="9"/>
  <c r="S8" i="9"/>
</calcChain>
</file>

<file path=xl/sharedStrings.xml><?xml version="1.0" encoding="utf-8"?>
<sst xmlns="http://schemas.openxmlformats.org/spreadsheetml/2006/main" count="15386" uniqueCount="298">
  <si>
    <t>A. Darby</t>
  </si>
  <si>
    <t>R. Downing</t>
  </si>
  <si>
    <t>A. Hunt</t>
  </si>
  <si>
    <t>D. Rigg</t>
  </si>
  <si>
    <t>G. Macpherson</t>
  </si>
  <si>
    <t>S. Schrier</t>
  </si>
  <si>
    <t>G. MacPherson</t>
  </si>
  <si>
    <t>S. Anidjah</t>
  </si>
  <si>
    <t>J. Keehner</t>
  </si>
  <si>
    <t>M. Fennell</t>
  </si>
  <si>
    <t>C. Watkinson</t>
  </si>
  <si>
    <t>T. Phipps</t>
  </si>
  <si>
    <t>D. Cairns</t>
  </si>
  <si>
    <t>A. Hester</t>
  </si>
  <si>
    <t>W. Hale</t>
  </si>
  <si>
    <t>T. Wicks</t>
  </si>
  <si>
    <t>T. Hancock</t>
  </si>
  <si>
    <t>J. Thompson</t>
  </si>
  <si>
    <t>N. Greenwood</t>
  </si>
  <si>
    <t>J. Heit</t>
  </si>
  <si>
    <t>R. Orr</t>
  </si>
  <si>
    <t>D. Nicholson</t>
  </si>
  <si>
    <t>S. Collins</t>
  </si>
  <si>
    <t>J. Hancock Snr</t>
  </si>
  <si>
    <t>S. Stracey</t>
  </si>
  <si>
    <t>J. Mayo</t>
  </si>
  <si>
    <t>C. Bryan</t>
  </si>
  <si>
    <t>T. Bryan</t>
  </si>
  <si>
    <t>A. Dowdney</t>
  </si>
  <si>
    <t>N. Younus</t>
  </si>
  <si>
    <t>S. Maddock</t>
  </si>
  <si>
    <t>H. Hester</t>
  </si>
  <si>
    <t>N. Cornwall</t>
  </si>
  <si>
    <t>J. Peppiatt</t>
  </si>
  <si>
    <t>J. Sahasan</t>
  </si>
  <si>
    <t>R. Pratley</t>
  </si>
  <si>
    <t>W. Hollier</t>
  </si>
  <si>
    <t>T. Byes</t>
  </si>
  <si>
    <t>J. Bicknell</t>
  </si>
  <si>
    <t>O. Weston</t>
  </si>
  <si>
    <t>N. Peppiat</t>
  </si>
  <si>
    <t>C. Whelan</t>
  </si>
  <si>
    <t>M. Alden</t>
  </si>
  <si>
    <t>G. Sheppard</t>
  </si>
  <si>
    <t>S. Weston</t>
  </si>
  <si>
    <t>A. Ingram</t>
  </si>
  <si>
    <t>B. Higgs</t>
  </si>
  <si>
    <t>J. Hyde</t>
  </si>
  <si>
    <t>A. O'Reilly</t>
  </si>
  <si>
    <t>P. Hensby</t>
  </si>
  <si>
    <t>W. Brett</t>
  </si>
  <si>
    <t>R. Gronmark</t>
  </si>
  <si>
    <t>J. Freeland</t>
  </si>
  <si>
    <t>B. Donald</t>
  </si>
  <si>
    <t>M. Kemp</t>
  </si>
  <si>
    <t>J. Reid</t>
  </si>
  <si>
    <t>D. Mackey</t>
  </si>
  <si>
    <t>Checkendon (1)</t>
  </si>
  <si>
    <t>H. De Zulueta</t>
  </si>
  <si>
    <t>J. Kleiner-Mann</t>
  </si>
  <si>
    <t>R. Dickie</t>
  </si>
  <si>
    <t>Oporto</t>
  </si>
  <si>
    <t>Oporto (2)</t>
  </si>
  <si>
    <t>T. Greenwood</t>
  </si>
  <si>
    <t>Cancelled (Turville)</t>
  </si>
  <si>
    <t>Ibstone</t>
  </si>
  <si>
    <t>D. Bradman</t>
  </si>
  <si>
    <t>R. Beardall</t>
  </si>
  <si>
    <t>B. Watson</t>
  </si>
  <si>
    <t>N. Phillips</t>
  </si>
  <si>
    <t>J. Crook</t>
  </si>
  <si>
    <t>VPs</t>
  </si>
  <si>
    <t>Wylde Oats</t>
  </si>
  <si>
    <t>Checkendon (2)</t>
  </si>
  <si>
    <t>K. Haig</t>
  </si>
  <si>
    <t>V. Haig</t>
  </si>
  <si>
    <t>P. Sheriff</t>
  </si>
  <si>
    <t>C. Wellbelove</t>
  </si>
  <si>
    <t>Count of Batsmen Runs</t>
  </si>
  <si>
    <t>Values</t>
  </si>
  <si>
    <t>Sum of Batsmen Out</t>
  </si>
  <si>
    <t>Sum of 100</t>
  </si>
  <si>
    <t>Sum of 50</t>
  </si>
  <si>
    <t>Row Labels</t>
  </si>
  <si>
    <t>Grand Total</t>
  </si>
  <si>
    <t>(blank)</t>
  </si>
  <si>
    <t>Total Innings</t>
  </si>
  <si>
    <t>Total Runs</t>
  </si>
  <si>
    <t>Not Outs</t>
  </si>
  <si>
    <t>Average</t>
  </si>
  <si>
    <t>Sum of Batsmen Runs2</t>
  </si>
  <si>
    <t>100s</t>
  </si>
  <si>
    <t>50s</t>
  </si>
  <si>
    <t>All</t>
  </si>
  <si>
    <t>(Multiple Items)</t>
  </si>
  <si>
    <t>Batting</t>
  </si>
  <si>
    <t>By Season</t>
  </si>
  <si>
    <t>Max of Batsmen Runs2</t>
  </si>
  <si>
    <t>High Score</t>
  </si>
  <si>
    <t>Max of Batsmen Runs2_2</t>
  </si>
  <si>
    <t>Batting First</t>
  </si>
  <si>
    <t>Batting Second</t>
  </si>
  <si>
    <t>Summary</t>
  </si>
  <si>
    <t>Location</t>
  </si>
  <si>
    <t>By Position</t>
  </si>
  <si>
    <t>By Captain</t>
  </si>
  <si>
    <t>By Result</t>
  </si>
  <si>
    <t>By Innings</t>
  </si>
  <si>
    <t>By Location</t>
  </si>
  <si>
    <t>Batting Position</t>
  </si>
  <si>
    <t>Match Result</t>
  </si>
  <si>
    <t>Year</t>
  </si>
  <si>
    <t>Count of Bowler Overs</t>
  </si>
  <si>
    <t>Sum of Bowler Overs2</t>
  </si>
  <si>
    <t>Sum of Bowler Maidens</t>
  </si>
  <si>
    <t>Sum of Bowler Wickets</t>
  </si>
  <si>
    <t>Sum of Bowler Runs</t>
  </si>
  <si>
    <t>Overs Bowled</t>
  </si>
  <si>
    <t>Runs</t>
  </si>
  <si>
    <t>Wickets</t>
  </si>
  <si>
    <t>Economy</t>
  </si>
  <si>
    <t>Strike Rate</t>
  </si>
  <si>
    <t>Maidens</t>
  </si>
  <si>
    <t>By Year</t>
  </si>
  <si>
    <t>Bowling</t>
  </si>
  <si>
    <t>Bowling First</t>
  </si>
  <si>
    <t>Bowling Second</t>
  </si>
  <si>
    <t>2011 (Inclusive) Onwards</t>
  </si>
  <si>
    <t>Innings</t>
  </si>
  <si>
    <t>Highest Score</t>
  </si>
  <si>
    <t>L. Percival</t>
  </si>
  <si>
    <t>S. O'Reilly</t>
  </si>
  <si>
    <t>S. Lewis</t>
  </si>
  <si>
    <t>R. Yates</t>
  </si>
  <si>
    <t>B. Pontin</t>
  </si>
  <si>
    <t>G. Peppiatt</t>
  </si>
  <si>
    <t>M. Mendelssohn</t>
  </si>
  <si>
    <t>R. Stephens</t>
  </si>
  <si>
    <t>J. Donald</t>
  </si>
  <si>
    <t>M. Turner</t>
  </si>
  <si>
    <t>S. Johnston</t>
  </si>
  <si>
    <t>C. Allport</t>
  </si>
  <si>
    <t>T. Allport</t>
  </si>
  <si>
    <t>G. Calenbourne</t>
  </si>
  <si>
    <t>P. Boa</t>
  </si>
  <si>
    <t>M. Davies</t>
  </si>
  <si>
    <t>P. Mills</t>
  </si>
  <si>
    <t>A. Johnston</t>
  </si>
  <si>
    <t>T. Buys</t>
  </si>
  <si>
    <t>J. Squizzoni</t>
  </si>
  <si>
    <t>J. Aston</t>
  </si>
  <si>
    <t>P. Collins</t>
  </si>
  <si>
    <t>P. Allport</t>
  </si>
  <si>
    <t>A. Kay</t>
  </si>
  <si>
    <t>Ovs</t>
  </si>
  <si>
    <t>Mdns</t>
  </si>
  <si>
    <t>Wkts</t>
  </si>
  <si>
    <t>Top Score</t>
  </si>
  <si>
    <t>S. Hopes</t>
  </si>
  <si>
    <t>N. Laing</t>
  </si>
  <si>
    <t>A. Skeggs</t>
  </si>
  <si>
    <t>T. Pearce</t>
  </si>
  <si>
    <t>Unknown</t>
  </si>
  <si>
    <t>Runs Conceded</t>
  </si>
  <si>
    <t>T. Keehner</t>
  </si>
  <si>
    <t>K. Ganapathy</t>
  </si>
  <si>
    <t>J. Stick</t>
  </si>
  <si>
    <t>N. Cartwright</t>
  </si>
  <si>
    <t>J. Powell</t>
  </si>
  <si>
    <t>Date</t>
  </si>
  <si>
    <t>Opposition</t>
  </si>
  <si>
    <t>Match Status</t>
  </si>
  <si>
    <t>Home/Away</t>
  </si>
  <si>
    <t>Captain</t>
  </si>
  <si>
    <t>TPCC Batting First</t>
  </si>
  <si>
    <t>TPCC Team Score</t>
  </si>
  <si>
    <t>TPCC Team Wickets</t>
  </si>
  <si>
    <t>Opposition Team Score</t>
  </si>
  <si>
    <t>Opposition Team Wickets</t>
  </si>
  <si>
    <t>TPCC Overs Bowled</t>
  </si>
  <si>
    <t>TPCC Overs Faced</t>
  </si>
  <si>
    <t>Batting Extras</t>
  </si>
  <si>
    <t>Bowling Extras</t>
  </si>
  <si>
    <t>Batsmen Position</t>
  </si>
  <si>
    <t>Batsmen Name</t>
  </si>
  <si>
    <t>Batsmen Runs</t>
  </si>
  <si>
    <t>Batsmen Out</t>
  </si>
  <si>
    <t>Bowler Position</t>
  </si>
  <si>
    <t>Bowler Name</t>
  </si>
  <si>
    <t>Bowler Overs</t>
  </si>
  <si>
    <t>Bowler Maidens</t>
  </si>
  <si>
    <t>Bowler Wickets</t>
  </si>
  <si>
    <t>Bowler Runs</t>
  </si>
  <si>
    <t>Penn Street</t>
  </si>
  <si>
    <t>Win</t>
  </si>
  <si>
    <t>Home</t>
  </si>
  <si>
    <t>S. Beardall</t>
  </si>
  <si>
    <t>First</t>
  </si>
  <si>
    <t>H. Beardall</t>
  </si>
  <si>
    <t>J. Hunt</t>
  </si>
  <si>
    <t>S. Bucknill</t>
  </si>
  <si>
    <t>J. Leefe</t>
  </si>
  <si>
    <t>P. Briffett</t>
  </si>
  <si>
    <t>N. Henry</t>
  </si>
  <si>
    <t>J. Moser</t>
  </si>
  <si>
    <t>A. Harvey-Thompson</t>
  </si>
  <si>
    <t>T. White</t>
  </si>
  <si>
    <t>White Waltham</t>
  </si>
  <si>
    <t>Loss</t>
  </si>
  <si>
    <t>Away</t>
  </si>
  <si>
    <t>Second</t>
  </si>
  <si>
    <t>Ro. Dickie</t>
  </si>
  <si>
    <t>S. Halfhead</t>
  </si>
  <si>
    <t>C. Seigal</t>
  </si>
  <si>
    <t>N. Runkel</t>
  </si>
  <si>
    <t>Run Out</t>
  </si>
  <si>
    <t>Retired</t>
  </si>
  <si>
    <t>R. Hunt</t>
  </si>
  <si>
    <t>Ra. Dickie</t>
  </si>
  <si>
    <t>Brightwell-Cum-Sotwell</t>
  </si>
  <si>
    <t>J. Thornton</t>
  </si>
  <si>
    <t>J. Rogers</t>
  </si>
  <si>
    <t>C. Rogers</t>
  </si>
  <si>
    <t>Greys Green (1)</t>
  </si>
  <si>
    <t>C. Simon</t>
  </si>
  <si>
    <t>R. Gunn</t>
  </si>
  <si>
    <t>D. Stockings</t>
  </si>
  <si>
    <t>B. Bazell</t>
  </si>
  <si>
    <t>Crazies Hill</t>
  </si>
  <si>
    <t>Draw</t>
  </si>
  <si>
    <t>O. Brett</t>
  </si>
  <si>
    <t>Britwell Salome</t>
  </si>
  <si>
    <t>A. Bignell</t>
  </si>
  <si>
    <t>J. Hancock</t>
  </si>
  <si>
    <t>D. Hyman</t>
  </si>
  <si>
    <t>BBC Caversham</t>
  </si>
  <si>
    <t>Cancelled (Opposition)</t>
  </si>
  <si>
    <t>Checkendon</t>
  </si>
  <si>
    <t>A. Eykyn</t>
  </si>
  <si>
    <t>J. Moberly</t>
  </si>
  <si>
    <t>Odney</t>
  </si>
  <si>
    <t>O. Thornton</t>
  </si>
  <si>
    <t>T. Wade</t>
  </si>
  <si>
    <t>Harpsden (1)</t>
  </si>
  <si>
    <t>B. Bucknill</t>
  </si>
  <si>
    <t>Warborough</t>
  </si>
  <si>
    <t>Invalids</t>
  </si>
  <si>
    <t>T. Farley</t>
  </si>
  <si>
    <t>Stonor (1)</t>
  </si>
  <si>
    <t>Cancelled (Rain)</t>
  </si>
  <si>
    <t>Nettlebed</t>
  </si>
  <si>
    <t>Cuxham</t>
  </si>
  <si>
    <t>Optimists</t>
  </si>
  <si>
    <t>Tour</t>
  </si>
  <si>
    <t>T. Fost</t>
  </si>
  <si>
    <t>T. Foot</t>
  </si>
  <si>
    <t>Luxembourg</t>
  </si>
  <si>
    <t>Woodcote</t>
  </si>
  <si>
    <t>Dorchester</t>
  </si>
  <si>
    <t>Flycatchers</t>
  </si>
  <si>
    <t>J. Phillips</t>
  </si>
  <si>
    <t>Crossbatters</t>
  </si>
  <si>
    <t>Theberton</t>
  </si>
  <si>
    <t>Penywern Taverners</t>
  </si>
  <si>
    <t>Henley</t>
  </si>
  <si>
    <t>C. Beardall</t>
  </si>
  <si>
    <t>D. Mackintosh</t>
  </si>
  <si>
    <t>S. Flakelar</t>
  </si>
  <si>
    <t>M. Kiernan</t>
  </si>
  <si>
    <t>West Wycombe</t>
  </si>
  <si>
    <t>C. Henry</t>
  </si>
  <si>
    <t>Privateers</t>
  </si>
  <si>
    <t>W. Strickland</t>
  </si>
  <si>
    <t>B. West</t>
  </si>
  <si>
    <t>Bledlow Village</t>
  </si>
  <si>
    <t>Stonor (2)</t>
  </si>
  <si>
    <t>Ipsden</t>
  </si>
  <si>
    <t>P. De Zulueta</t>
  </si>
  <si>
    <t>Middleton Stoney</t>
  </si>
  <si>
    <t>Medmenham</t>
  </si>
  <si>
    <t>P. Girdler</t>
  </si>
  <si>
    <t>N. Fox</t>
  </si>
  <si>
    <t>Harpsden (2)</t>
  </si>
  <si>
    <t>Greys Green (2)</t>
  </si>
  <si>
    <t>T. Thurgood</t>
  </si>
  <si>
    <t>Sutton Courtenay</t>
  </si>
  <si>
    <t>B. Prior</t>
  </si>
  <si>
    <t>Jersey Royals</t>
  </si>
  <si>
    <t>Victoria College</t>
  </si>
  <si>
    <t>Jersey Farmers</t>
  </si>
  <si>
    <t>C. Carne</t>
  </si>
  <si>
    <t>B. Johnson</t>
  </si>
  <si>
    <t>Brightwell-cum-Sotwell</t>
  </si>
  <si>
    <t>L. Weston</t>
  </si>
  <si>
    <t>F. Lyons</t>
  </si>
  <si>
    <t>B. Boddington</t>
  </si>
  <si>
    <t>G. Wately</t>
  </si>
  <si>
    <t>D. Romain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</si>
</sst>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36"/>
      <color theme="1"/>
      <name val="Calibri"/>
      <family val="2"/>
      <scheme val="minor"/>
    </font>
    <font>
      <sz val="8"/>
      <name val="Verdana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/>
      <right/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/>
      <right/>
      <top style="thin">
        <color indexed="65"/>
      </top>
      <bottom/>
      <diagonal/>
    </border>
    <border>
      <left/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/>
      <right/>
      <top style="thin">
        <color rgb="FFABABAB"/>
      </top>
      <bottom style="thin">
        <color rgb="FFABABAB"/>
      </bottom>
      <diagonal/>
    </border>
    <border>
      <left/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1">
    <xf numFmtId="0" fontId="0" fillId="0" borderId="0" xfId="0"/>
    <xf numFmtId="14" fontId="0" fillId="0" borderId="0" xfId="0" applyNumberFormat="1" applyFill="1" applyBorder="1"/>
    <xf numFmtId="0" fontId="0" fillId="0" borderId="0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NumberFormat="1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" fontId="1" fillId="3" borderId="25" xfId="0" applyNumberFormat="1" applyFont="1" applyFill="1" applyBorder="1" applyAlignment="1">
      <alignment horizontal="center" vertical="center"/>
    </xf>
    <xf numFmtId="1" fontId="1" fillId="3" borderId="26" xfId="0" applyNumberFormat="1" applyFont="1" applyFill="1" applyBorder="1" applyAlignment="1">
      <alignment horizontal="center" vertical="center"/>
    </xf>
    <xf numFmtId="164" fontId="1" fillId="3" borderId="26" xfId="0" applyNumberFormat="1" applyFont="1" applyFill="1" applyBorder="1" applyAlignment="1">
      <alignment horizontal="center" vertical="center"/>
    </xf>
    <xf numFmtId="1" fontId="1" fillId="3" borderId="27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/>
    </xf>
    <xf numFmtId="0" fontId="1" fillId="3" borderId="26" xfId="0" applyFont="1" applyFill="1" applyBorder="1" applyAlignment="1">
      <alignment horizontal="center" vertical="center"/>
    </xf>
    <xf numFmtId="164" fontId="1" fillId="3" borderId="30" xfId="0" applyNumberFormat="1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center" vertical="center"/>
    </xf>
    <xf numFmtId="164" fontId="1" fillId="3" borderId="4" xfId="0" applyNumberFormat="1" applyFont="1" applyFill="1" applyBorder="1" applyAlignment="1">
      <alignment horizontal="center" vertical="center"/>
    </xf>
    <xf numFmtId="164" fontId="1" fillId="3" borderId="6" xfId="0" applyNumberFormat="1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left" vertical="center"/>
    </xf>
    <xf numFmtId="0" fontId="1" fillId="3" borderId="14" xfId="0" applyFont="1" applyFill="1" applyBorder="1" applyAlignment="1">
      <alignment horizontal="center" vertical="center"/>
    </xf>
    <xf numFmtId="164" fontId="1" fillId="3" borderId="14" xfId="0" applyNumberFormat="1" applyFont="1" applyFill="1" applyBorder="1" applyAlignment="1">
      <alignment horizontal="center" vertical="center"/>
    </xf>
    <xf numFmtId="1" fontId="1" fillId="3" borderId="13" xfId="0" applyNumberFormat="1" applyFont="1" applyFill="1" applyBorder="1" applyAlignment="1">
      <alignment horizontal="center" vertical="center"/>
    </xf>
    <xf numFmtId="1" fontId="1" fillId="3" borderId="14" xfId="0" applyNumberFormat="1" applyFont="1" applyFill="1" applyBorder="1" applyAlignment="1">
      <alignment horizontal="center" vertical="center"/>
    </xf>
    <xf numFmtId="1" fontId="1" fillId="3" borderId="15" xfId="0" applyNumberFormat="1" applyFont="1" applyFill="1" applyBorder="1" applyAlignment="1">
      <alignment horizontal="center" vertical="center"/>
    </xf>
    <xf numFmtId="0" fontId="1" fillId="3" borderId="28" xfId="0" applyFont="1" applyFill="1" applyBorder="1" applyAlignment="1">
      <alignment horizontal="left" vertical="center"/>
    </xf>
    <xf numFmtId="0" fontId="1" fillId="3" borderId="20" xfId="0" applyFont="1" applyFill="1" applyBorder="1" applyAlignment="1">
      <alignment horizontal="left" vertical="center"/>
    </xf>
    <xf numFmtId="1" fontId="1" fillId="3" borderId="11" xfId="0" applyNumberFormat="1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/>
    </xf>
    <xf numFmtId="1" fontId="1" fillId="3" borderId="12" xfId="0" applyNumberFormat="1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horizontal="center" vertical="center"/>
    </xf>
    <xf numFmtId="164" fontId="1" fillId="3" borderId="27" xfId="0" applyNumberFormat="1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left" vertical="center"/>
    </xf>
    <xf numFmtId="0" fontId="1" fillId="3" borderId="32" xfId="0" applyFont="1" applyFill="1" applyBorder="1" applyAlignment="1">
      <alignment horizontal="left" vertical="center"/>
    </xf>
    <xf numFmtId="0" fontId="1" fillId="3" borderId="23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164" fontId="1" fillId="3" borderId="24" xfId="0" applyNumberFormat="1" applyFont="1" applyFill="1" applyBorder="1" applyAlignment="1">
      <alignment horizontal="center" vertical="center"/>
    </xf>
    <xf numFmtId="0" fontId="1" fillId="3" borderId="33" xfId="0" applyFont="1" applyFill="1" applyBorder="1" applyAlignment="1">
      <alignment horizontal="left" vertical="center"/>
    </xf>
    <xf numFmtId="0" fontId="1" fillId="3" borderId="13" xfId="0" applyFont="1" applyFill="1" applyBorder="1" applyAlignment="1">
      <alignment horizontal="center" vertical="center"/>
    </xf>
    <xf numFmtId="164" fontId="1" fillId="3" borderId="15" xfId="0" applyNumberFormat="1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left" vertical="center"/>
    </xf>
    <xf numFmtId="0" fontId="1" fillId="3" borderId="35" xfId="0" applyFont="1" applyFill="1" applyBorder="1" applyAlignment="1">
      <alignment horizontal="left" vertical="center"/>
    </xf>
    <xf numFmtId="0" fontId="1" fillId="3" borderId="36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center" vertical="center"/>
    </xf>
    <xf numFmtId="164" fontId="1" fillId="3" borderId="12" xfId="0" applyNumberFormat="1" applyFont="1" applyFill="1" applyBorder="1" applyAlignment="1">
      <alignment horizontal="center" vertical="center"/>
    </xf>
    <xf numFmtId="1" fontId="1" fillId="3" borderId="8" xfId="0" applyNumberFormat="1" applyFont="1" applyFill="1" applyBorder="1" applyAlignment="1">
      <alignment horizontal="center" vertical="center"/>
    </xf>
    <xf numFmtId="1" fontId="1" fillId="3" borderId="9" xfId="0" applyNumberFormat="1" applyFont="1" applyFill="1" applyBorder="1" applyAlignment="1">
      <alignment horizontal="center" vertical="center"/>
    </xf>
    <xf numFmtId="164" fontId="1" fillId="3" borderId="9" xfId="0" applyNumberFormat="1" applyFont="1" applyFill="1" applyBorder="1" applyAlignment="1">
      <alignment horizontal="center" vertical="center"/>
    </xf>
    <xf numFmtId="1" fontId="1" fillId="3" borderId="10" xfId="0" applyNumberFormat="1" applyFont="1" applyFill="1" applyBorder="1" applyAlignment="1">
      <alignment horizontal="center" vertical="center"/>
    </xf>
    <xf numFmtId="0" fontId="1" fillId="3" borderId="34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14" fontId="0" fillId="0" borderId="1" xfId="0" applyNumberFormat="1" applyBorder="1"/>
    <xf numFmtId="14" fontId="0" fillId="0" borderId="0" xfId="0" applyNumberFormat="1"/>
    <xf numFmtId="0" fontId="1" fillId="3" borderId="0" xfId="0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1" fontId="1" fillId="3" borderId="0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164" fontId="1" fillId="3" borderId="2" xfId="0" applyNumberFormat="1" applyFont="1" applyFill="1" applyBorder="1" applyAlignment="1">
      <alignment horizontal="center" vertical="center"/>
    </xf>
    <xf numFmtId="164" fontId="1" fillId="3" borderId="3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164" fontId="1" fillId="3" borderId="10" xfId="0" applyNumberFormat="1" applyFont="1" applyFill="1" applyBorder="1" applyAlignment="1">
      <alignment horizontal="center" vertical="center"/>
    </xf>
    <xf numFmtId="0" fontId="0" fillId="0" borderId="0" xfId="0" applyBorder="1"/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/>
    <xf numFmtId="0" fontId="8" fillId="0" borderId="0" xfId="0" applyFont="1" applyFill="1" applyBorder="1"/>
    <xf numFmtId="2" fontId="8" fillId="0" borderId="0" xfId="0" applyNumberFormat="1" applyFont="1" applyFill="1" applyBorder="1"/>
    <xf numFmtId="0" fontId="8" fillId="0" borderId="0" xfId="0" applyFont="1" applyBorder="1" applyAlignment="1"/>
    <xf numFmtId="0" fontId="0" fillId="0" borderId="4" xfId="0" applyBorder="1"/>
    <xf numFmtId="0" fontId="0" fillId="0" borderId="5" xfId="0" applyBorder="1"/>
    <xf numFmtId="0" fontId="8" fillId="0" borderId="20" xfId="0" applyFont="1" applyBorder="1" applyAlignment="1"/>
    <xf numFmtId="0" fontId="8" fillId="0" borderId="21" xfId="0" applyFont="1" applyBorder="1" applyAlignment="1"/>
    <xf numFmtId="0" fontId="8" fillId="0" borderId="22" xfId="0" applyFont="1" applyBorder="1" applyAlignment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8" fillId="0" borderId="4" xfId="0" applyFont="1" applyFill="1" applyBorder="1"/>
    <xf numFmtId="2" fontId="8" fillId="0" borderId="4" xfId="0" applyNumberFormat="1" applyFont="1" applyFill="1" applyBorder="1"/>
    <xf numFmtId="0" fontId="8" fillId="0" borderId="4" xfId="0" applyFont="1" applyBorder="1"/>
    <xf numFmtId="0" fontId="8" fillId="0" borderId="4" xfId="0" applyNumberFormat="1" applyFont="1" applyFill="1" applyBorder="1" applyProtection="1">
      <protection locked="0"/>
    </xf>
    <xf numFmtId="0" fontId="8" fillId="0" borderId="11" xfId="0" applyFont="1" applyFill="1" applyBorder="1"/>
    <xf numFmtId="0" fontId="8" fillId="0" borderId="12" xfId="0" applyFont="1" applyBorder="1"/>
    <xf numFmtId="0" fontId="8" fillId="0" borderId="11" xfId="0" applyNumberFormat="1" applyFont="1" applyFill="1" applyBorder="1" applyProtection="1">
      <protection locked="0"/>
    </xf>
    <xf numFmtId="0" fontId="8" fillId="0" borderId="13" xfId="0" applyFont="1" applyFill="1" applyBorder="1"/>
    <xf numFmtId="0" fontId="8" fillId="0" borderId="14" xfId="0" applyFont="1" applyFill="1" applyBorder="1"/>
    <xf numFmtId="2" fontId="8" fillId="0" borderId="14" xfId="0" applyNumberFormat="1" applyFont="1" applyFill="1" applyBorder="1"/>
    <xf numFmtId="0" fontId="8" fillId="0" borderId="14" xfId="0" applyFont="1" applyBorder="1"/>
    <xf numFmtId="0" fontId="8" fillId="0" borderId="15" xfId="0" applyFont="1" applyBorder="1"/>
    <xf numFmtId="0" fontId="8" fillId="0" borderId="6" xfId="0" applyFont="1" applyFill="1" applyBorder="1"/>
    <xf numFmtId="2" fontId="8" fillId="0" borderId="6" xfId="0" applyNumberFormat="1" applyFont="1" applyFill="1" applyBorder="1"/>
    <xf numFmtId="0" fontId="8" fillId="0" borderId="6" xfId="0" applyFont="1" applyBorder="1"/>
    <xf numFmtId="0" fontId="8" fillId="0" borderId="24" xfId="0" applyFont="1" applyBorder="1"/>
    <xf numFmtId="0" fontId="8" fillId="0" borderId="25" xfId="0" applyFont="1" applyBorder="1" applyAlignment="1">
      <alignment vertical="center"/>
    </xf>
    <xf numFmtId="0" fontId="8" fillId="0" borderId="26" xfId="0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0" fontId="8" fillId="0" borderId="39" xfId="0" applyFont="1" applyFill="1" applyBorder="1"/>
    <xf numFmtId="0" fontId="8" fillId="0" borderId="5" xfId="0" applyFont="1" applyFill="1" applyBorder="1"/>
    <xf numFmtId="0" fontId="8" fillId="0" borderId="5" xfId="0" applyNumberFormat="1" applyFont="1" applyFill="1" applyBorder="1" applyProtection="1">
      <protection locked="0"/>
    </xf>
    <xf numFmtId="0" fontId="8" fillId="0" borderId="19" xfId="0" applyFont="1" applyFill="1" applyBorder="1"/>
    <xf numFmtId="0" fontId="8" fillId="0" borderId="20" xfId="0" applyFont="1" applyBorder="1"/>
    <xf numFmtId="0" fontId="8" fillId="0" borderId="21" xfId="0" applyFont="1" applyBorder="1"/>
    <xf numFmtId="0" fontId="8" fillId="0" borderId="21" xfId="0" applyNumberFormat="1" applyFont="1" applyBorder="1" applyProtection="1">
      <protection locked="0"/>
    </xf>
    <xf numFmtId="0" fontId="8" fillId="0" borderId="22" xfId="0" applyFont="1" applyBorder="1"/>
    <xf numFmtId="0" fontId="0" fillId="0" borderId="37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1" fillId="3" borderId="40" xfId="0" applyFont="1" applyFill="1" applyBorder="1" applyAlignment="1">
      <alignment horizontal="center" vertical="center"/>
    </xf>
    <xf numFmtId="164" fontId="1" fillId="3" borderId="40" xfId="0" applyNumberFormat="1" applyFont="1" applyFill="1" applyBorder="1" applyAlignment="1">
      <alignment horizontal="center" vertical="center"/>
    </xf>
    <xf numFmtId="0" fontId="1" fillId="3" borderId="35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horizontal="left" vertical="center"/>
    </xf>
    <xf numFmtId="0" fontId="1" fillId="3" borderId="41" xfId="0" applyFont="1" applyFill="1" applyBorder="1" applyAlignment="1">
      <alignment horizontal="center" vertical="center"/>
    </xf>
    <xf numFmtId="164" fontId="1" fillId="3" borderId="41" xfId="0" applyNumberFormat="1" applyFont="1" applyFill="1" applyBorder="1" applyAlignment="1">
      <alignment horizontal="center" vertical="center"/>
    </xf>
    <xf numFmtId="1" fontId="1" fillId="3" borderId="41" xfId="0" applyNumberFormat="1" applyFont="1" applyFill="1" applyBorder="1" applyAlignment="1">
      <alignment horizontal="center" vertical="center"/>
    </xf>
    <xf numFmtId="0" fontId="1" fillId="3" borderId="42" xfId="0" applyFont="1" applyFill="1" applyBorder="1" applyAlignment="1">
      <alignment horizontal="center" vertical="center"/>
    </xf>
    <xf numFmtId="0" fontId="1" fillId="3" borderId="38" xfId="0" applyFont="1" applyFill="1" applyBorder="1" applyAlignment="1">
      <alignment horizontal="center" vertical="center"/>
    </xf>
    <xf numFmtId="0" fontId="1" fillId="3" borderId="43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/>
    </xf>
    <xf numFmtId="0" fontId="1" fillId="3" borderId="44" xfId="0" applyFont="1" applyFill="1" applyBorder="1" applyAlignment="1">
      <alignment horizontal="center" vertical="center"/>
    </xf>
    <xf numFmtId="0" fontId="1" fillId="3" borderId="40" xfId="0" applyFont="1" applyFill="1" applyBorder="1" applyAlignment="1">
      <alignment horizontal="left" vertical="center"/>
    </xf>
    <xf numFmtId="1" fontId="1" fillId="3" borderId="40" xfId="0" applyNumberFormat="1" applyFont="1" applyFill="1" applyBorder="1" applyAlignment="1">
      <alignment horizontal="center" vertical="center"/>
    </xf>
    <xf numFmtId="0" fontId="1" fillId="3" borderId="45" xfId="0" applyFont="1" applyFill="1" applyBorder="1" applyAlignment="1">
      <alignment horizontal="center" vertical="center"/>
    </xf>
    <xf numFmtId="0" fontId="8" fillId="0" borderId="37" xfId="0" applyFont="1" applyFill="1" applyBorder="1"/>
    <xf numFmtId="0" fontId="8" fillId="0" borderId="9" xfId="0" applyFont="1" applyFill="1" applyBorder="1"/>
    <xf numFmtId="2" fontId="8" fillId="0" borderId="9" xfId="0" applyNumberFormat="1" applyFont="1" applyFill="1" applyBorder="1"/>
    <xf numFmtId="0" fontId="8" fillId="0" borderId="9" xfId="0" applyFont="1" applyBorder="1"/>
    <xf numFmtId="0" fontId="8" fillId="0" borderId="10" xfId="0" applyFont="1" applyBorder="1"/>
    <xf numFmtId="0" fontId="8" fillId="0" borderId="10" xfId="0" applyFont="1" applyFill="1" applyBorder="1"/>
    <xf numFmtId="0" fontId="8" fillId="0" borderId="12" xfId="0" applyFont="1" applyFill="1" applyBorder="1"/>
    <xf numFmtId="0" fontId="8" fillId="0" borderId="15" xfId="0" applyFont="1" applyFill="1" applyBorder="1"/>
    <xf numFmtId="0" fontId="4" fillId="3" borderId="0" xfId="0" applyFont="1" applyFill="1" applyBorder="1" applyAlignment="1">
      <alignment horizontal="center" vertical="center"/>
    </xf>
    <xf numFmtId="0" fontId="8" fillId="0" borderId="36" xfId="0" applyFont="1" applyBorder="1"/>
    <xf numFmtId="0" fontId="8" fillId="0" borderId="32" xfId="0" applyFont="1" applyBorder="1"/>
    <xf numFmtId="0" fontId="8" fillId="0" borderId="32" xfId="0" applyNumberFormat="1" applyFont="1" applyBorder="1" applyProtection="1">
      <protection locked="0"/>
    </xf>
    <xf numFmtId="0" fontId="8" fillId="0" borderId="8" xfId="0" applyFont="1" applyFill="1" applyBorder="1"/>
    <xf numFmtId="0" fontId="0" fillId="0" borderId="32" xfId="0" applyBorder="1"/>
    <xf numFmtId="0" fontId="0" fillId="0" borderId="33" xfId="0" applyBorder="1"/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33" xfId="0" applyFont="1" applyBorder="1"/>
    <xf numFmtId="0" fontId="0" fillId="0" borderId="46" xfId="0" applyBorder="1"/>
    <xf numFmtId="0" fontId="0" fillId="0" borderId="46" xfId="0" pivotButton="1" applyBorder="1"/>
    <xf numFmtId="0" fontId="0" fillId="0" borderId="47" xfId="0" applyBorder="1"/>
    <xf numFmtId="0" fontId="0" fillId="0" borderId="48" xfId="0" applyBorder="1"/>
    <xf numFmtId="0" fontId="0" fillId="0" borderId="49" xfId="0" applyBorder="1"/>
    <xf numFmtId="0" fontId="0" fillId="0" borderId="50" xfId="0" applyBorder="1"/>
    <xf numFmtId="0" fontId="0" fillId="0" borderId="46" xfId="0" applyBorder="1" applyAlignment="1">
      <alignment horizontal="left"/>
    </xf>
    <xf numFmtId="0" fontId="0" fillId="0" borderId="46" xfId="0" applyNumberFormat="1" applyBorder="1"/>
    <xf numFmtId="0" fontId="0" fillId="0" borderId="49" xfId="0" applyNumberFormat="1" applyBorder="1"/>
    <xf numFmtId="0" fontId="0" fillId="0" borderId="50" xfId="0" applyNumberFormat="1" applyBorder="1"/>
    <xf numFmtId="0" fontId="0" fillId="0" borderId="51" xfId="0" applyBorder="1" applyAlignment="1">
      <alignment horizontal="left"/>
    </xf>
    <xf numFmtId="0" fontId="0" fillId="0" borderId="51" xfId="0" applyNumberFormat="1" applyBorder="1"/>
    <xf numFmtId="0" fontId="0" fillId="0" borderId="52" xfId="0" applyNumberFormat="1" applyBorder="1"/>
    <xf numFmtId="0" fontId="0" fillId="0" borderId="53" xfId="0" applyNumberFormat="1" applyBorder="1"/>
    <xf numFmtId="0" fontId="0" fillId="0" borderId="54" xfId="0" applyBorder="1" applyAlignment="1">
      <alignment horizontal="left"/>
    </xf>
    <xf numFmtId="0" fontId="0" fillId="0" borderId="54" xfId="0" applyNumberFormat="1" applyBorder="1"/>
    <xf numFmtId="0" fontId="0" fillId="0" borderId="55" xfId="0" applyNumberFormat="1" applyBorder="1"/>
    <xf numFmtId="0" fontId="0" fillId="0" borderId="56" xfId="0" applyNumberFormat="1" applyBorder="1"/>
    <xf numFmtId="0" fontId="0" fillId="0" borderId="57" xfId="0" pivotButton="1" applyBorder="1"/>
    <xf numFmtId="0" fontId="0" fillId="0" borderId="57" xfId="0" applyBorder="1"/>
    <xf numFmtId="0" fontId="0" fillId="0" borderId="57" xfId="0" applyBorder="1" applyAlignment="1">
      <alignment horizontal="left"/>
    </xf>
    <xf numFmtId="0" fontId="0" fillId="0" borderId="0" xfId="0" applyNumberFormat="1" applyBorder="1"/>
    <xf numFmtId="1" fontId="1" fillId="3" borderId="2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3" xfId="0" applyNumberFormat="1" applyFont="1" applyFill="1" applyBorder="1" applyAlignment="1">
      <alignment horizontal="center" vertical="center"/>
    </xf>
    <xf numFmtId="164" fontId="1" fillId="3" borderId="31" xfId="0" applyNumberFormat="1" applyFont="1" applyFill="1" applyBorder="1" applyAlignment="1">
      <alignment horizontal="center" vertical="center"/>
    </xf>
    <xf numFmtId="0" fontId="1" fillId="3" borderId="58" xfId="0" applyFont="1" applyFill="1" applyBorder="1" applyAlignment="1">
      <alignment horizontal="left" vertical="center"/>
    </xf>
    <xf numFmtId="0" fontId="1" fillId="3" borderId="59" xfId="0" applyFont="1" applyFill="1" applyBorder="1" applyAlignment="1">
      <alignment horizontal="left" vertical="center"/>
    </xf>
    <xf numFmtId="164" fontId="2" fillId="4" borderId="16" xfId="0" applyNumberFormat="1" applyFont="1" applyFill="1" applyBorder="1" applyAlignment="1">
      <alignment horizontal="center" vertical="center"/>
    </xf>
    <xf numFmtId="164" fontId="2" fillId="4" borderId="17" xfId="0" applyNumberFormat="1" applyFont="1" applyFill="1" applyBorder="1" applyAlignment="1">
      <alignment horizontal="center" vertical="center"/>
    </xf>
    <xf numFmtId="164" fontId="2" fillId="4" borderId="18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164" fontId="2" fillId="4" borderId="25" xfId="0" applyNumberFormat="1" applyFont="1" applyFill="1" applyBorder="1" applyAlignment="1">
      <alignment horizontal="center" vertical="center"/>
    </xf>
    <xf numFmtId="164" fontId="2" fillId="4" borderId="26" xfId="0" applyNumberFormat="1" applyFont="1" applyFill="1" applyBorder="1" applyAlignment="1">
      <alignment horizontal="center" vertical="center"/>
    </xf>
    <xf numFmtId="164" fontId="2" fillId="4" borderId="27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6" fillId="5" borderId="16" xfId="0" applyFont="1" applyFill="1" applyBorder="1" applyAlignment="1">
      <alignment horizontal="center" vertical="center"/>
    </xf>
    <xf numFmtId="0" fontId="6" fillId="5" borderId="17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am Beardall" refreshedDate="41554.946099768516" createdVersion="3" refreshedVersion="5" minRefreshableVersion="3" recordCount="1113">
  <cacheSource type="worksheet">
    <worksheetSource ref="A1:Z1048576" sheet="Complete Data Set"/>
  </cacheSource>
  <cacheFields count="26">
    <cacheField name="Date" numFmtId="14">
      <sharedItems containsNonDate="0" containsDate="1" containsString="0" containsBlank="1" minDate="2011-04-17T00:00:00" maxDate="2013-09-29T00:00:00" count="102">
        <d v="2011-04-17T00:00:00"/>
        <d v="2011-04-23T00:00:00"/>
        <d v="2011-05-01T00:00:00"/>
        <d v="2011-05-07T00:00:00"/>
        <d v="2011-05-14T00:00:00"/>
        <d v="2011-05-15T00:00:00"/>
        <d v="2011-05-21T00:00:00"/>
        <d v="2011-05-22T00:00:00"/>
        <d v="2011-05-29T00:00:00"/>
        <d v="2011-06-04T00:00:00"/>
        <d v="2011-06-05T00:00:00"/>
        <d v="2011-06-11T00:00:00"/>
        <d v="2011-06-12T00:00:00"/>
        <d v="2011-06-17T00:00:00"/>
        <d v="2011-06-19T00:00:00"/>
        <d v="2011-06-25T00:00:00"/>
        <d v="2011-06-26T00:00:00"/>
        <d v="2011-07-01T00:00:00"/>
        <d v="2011-07-03T00:00:00"/>
        <d v="2011-07-10T00:00:00"/>
        <d v="2011-07-16T00:00:00"/>
        <d v="2011-07-17T00:00:00"/>
        <d v="2011-07-24T00:00:00"/>
        <d v="2011-07-31T00:00:00"/>
        <d v="2011-08-06T00:00:00"/>
        <d v="2011-08-14T00:00:00"/>
        <d v="2011-08-21T00:00:00"/>
        <d v="2011-08-27T00:00:00"/>
        <d v="2011-08-28T00:00:00"/>
        <d v="2011-09-04T00:00:00"/>
        <d v="2011-09-11T00:00:00"/>
        <d v="2011-09-18T00:00:00"/>
        <d v="2011-09-24T00:00:00"/>
        <d v="2012-04-22T00:00:00"/>
        <d v="2012-04-29T00:00:00"/>
        <d v="2012-05-06T00:00:00"/>
        <d v="2012-05-12T00:00:00"/>
        <d v="2012-05-19T00:00:00"/>
        <d v="2012-05-20T00:00:00"/>
        <d v="2012-05-26T00:00:00"/>
        <d v="2012-05-27T00:00:00"/>
        <d v="2012-06-03T00:00:00"/>
        <d v="2012-06-09T00:00:00"/>
        <d v="2012-06-16T00:00:00"/>
        <d v="2012-06-17T00:00:00"/>
        <d v="2012-06-24T00:00:00"/>
        <d v="2012-06-30T00:00:00"/>
        <d v="2012-07-01T00:00:00"/>
        <d v="2012-07-06T00:00:00"/>
        <d v="2012-07-08T00:00:00"/>
        <d v="2012-07-15T00:00:00"/>
        <d v="2012-07-21T00:00:00"/>
        <d v="2012-07-22T00:00:00"/>
        <d v="2012-07-29T00:00:00"/>
        <d v="2012-08-05T00:00:00"/>
        <d v="2012-08-11T00:00:00"/>
        <d v="2012-08-12T00:00:00"/>
        <d v="2012-08-19T00:00:00"/>
        <d v="2012-08-25T00:00:00"/>
        <d v="2012-09-01T00:00:00"/>
        <d v="2012-09-02T00:00:00"/>
        <d v="2012-09-08T00:00:00"/>
        <d v="2012-09-09T00:00:00"/>
        <d v="2012-09-15T00:00:00"/>
        <d v="2012-09-22T00:00:00"/>
        <d v="2012-09-29T00:00:00"/>
        <d v="2013-04-21T00:00:00"/>
        <d v="2013-04-28T00:00:00"/>
        <d v="2013-05-05T00:00:00"/>
        <d v="2013-05-11T00:00:00"/>
        <d v="2013-05-18T00:00:00"/>
        <d v="2013-05-19T00:00:00"/>
        <d v="2013-05-25T00:00:00"/>
        <d v="2013-05-26T00:00:00"/>
        <d v="2013-06-02T00:00:00"/>
        <d v="2013-06-08T00:00:00"/>
        <d v="2013-06-15T00:00:00"/>
        <d v="2013-06-16T00:00:00"/>
        <d v="2013-06-21T00:00:00"/>
        <d v="2013-06-22T00:00:00"/>
        <d v="2013-06-23T00:00:00"/>
        <d v="2013-06-29T00:00:00"/>
        <d v="2013-06-30T00:00:00"/>
        <d v="2013-07-07T00:00:00"/>
        <d v="2013-07-13T00:00:00"/>
        <d v="2013-07-14T00:00:00"/>
        <d v="2013-07-20T00:00:00"/>
        <d v="2013-07-26T00:00:00"/>
        <d v="2013-07-28T00:00:00"/>
        <d v="2013-08-04T00:00:00"/>
        <d v="2013-08-10T00:00:00"/>
        <d v="2013-08-11T00:00:00"/>
        <d v="2013-08-18T00:00:00"/>
        <d v="2013-08-25T00:00:00"/>
        <d v="2013-08-31T00:00:00"/>
        <d v="2013-09-01T00:00:00"/>
        <d v="2013-09-08T00:00:00"/>
        <d v="2013-09-14T00:00:00"/>
        <d v="2013-09-15T00:00:00"/>
        <d v="2013-09-21T00:00:00"/>
        <d v="2013-09-28T00:00:00"/>
        <m/>
      </sharedItems>
    </cacheField>
    <cacheField name="Opposition" numFmtId="0">
      <sharedItems containsBlank="1"/>
    </cacheField>
    <cacheField name="Match Status" numFmtId="0">
      <sharedItems containsBlank="1" containsMixedTypes="1" containsNumber="1" containsInteger="1" minValue="0" maxValue="0" count="8">
        <s v="Win"/>
        <s v="Loss"/>
        <s v="Draw"/>
        <s v="Cancelled (Opposition)"/>
        <s v="Cancelled (Rain)"/>
        <s v="Cancelled (Turville)"/>
        <m/>
        <n v="0" u="1"/>
      </sharedItems>
    </cacheField>
    <cacheField name="Home/Away" numFmtId="0">
      <sharedItems containsBlank="1" count="4">
        <s v="Home"/>
        <s v="Away"/>
        <s v="Tour"/>
        <m/>
      </sharedItems>
    </cacheField>
    <cacheField name="Captain" numFmtId="0">
      <sharedItems containsBlank="1" containsMixedTypes="1" containsNumber="1" containsInteger="1" minValue="0" maxValue="0" count="8">
        <s v="S. Beardall"/>
        <s v="J. Hunt"/>
        <n v="0"/>
        <s v="R. Gunn"/>
        <s v="T. White"/>
        <s v="J. Hancock"/>
        <s v="O. Thornton"/>
        <m/>
      </sharedItems>
    </cacheField>
    <cacheField name="TPCC Batting First" numFmtId="0">
      <sharedItems containsBlank="1" containsMixedTypes="1" containsNumber="1" containsInteger="1" minValue="0" maxValue="0" count="4">
        <s v="First"/>
        <s v="Second"/>
        <n v="0"/>
        <m/>
      </sharedItems>
    </cacheField>
    <cacheField name="TPCC Team Score" numFmtId="0">
      <sharedItems containsString="0" containsBlank="1" containsNumber="1" containsInteger="1" minValue="0" maxValue="323"/>
    </cacheField>
    <cacheField name="TPCC Team Wickets" numFmtId="0">
      <sharedItems containsString="0" containsBlank="1" containsNumber="1" containsInteger="1" minValue="0" maxValue="10"/>
    </cacheField>
    <cacheField name="Opposition Team Score" numFmtId="0">
      <sharedItems containsString="0" containsBlank="1" containsNumber="1" containsInteger="1" minValue="0" maxValue="275"/>
    </cacheField>
    <cacheField name="Opposition Team Wickets" numFmtId="0">
      <sharedItems containsString="0" containsBlank="1" containsNumber="1" containsInteger="1" minValue="0" maxValue="10"/>
    </cacheField>
    <cacheField name="TPCC Overs Bowled" numFmtId="0">
      <sharedItems containsString="0" containsBlank="1" containsNumber="1" minValue="0" maxValue="54"/>
    </cacheField>
    <cacheField name="TPCC Overs Faced" numFmtId="0">
      <sharedItems containsString="0" containsBlank="1" containsNumber="1" containsInteger="1" minValue="0" maxValue="46"/>
    </cacheField>
    <cacheField name="Batting Extras" numFmtId="0">
      <sharedItems containsString="0" containsBlank="1" containsNumber="1" containsInteger="1" minValue="0" maxValue="41"/>
    </cacheField>
    <cacheField name="Bowling Extras" numFmtId="0">
      <sharedItems containsString="0" containsBlank="1" containsNumber="1" containsInteger="1" minValue="0" maxValue="27"/>
    </cacheField>
    <cacheField name="Batsmen Position" numFmtId="0">
      <sharedItems containsString="0" containsBlank="1" containsNumber="1" containsInteger="1" minValue="1" maxValue="11" count="12">
        <n v="1"/>
        <n v="2"/>
        <n v="3"/>
        <n v="4"/>
        <n v="5"/>
        <n v="6"/>
        <n v="7"/>
        <n v="8"/>
        <n v="9"/>
        <n v="10"/>
        <n v="11"/>
        <m/>
      </sharedItems>
    </cacheField>
    <cacheField name="Batsmen Name" numFmtId="0">
      <sharedItems containsBlank="1" containsMixedTypes="1" containsNumber="1" containsInteger="1" minValue="0" maxValue="0" count="71">
        <s v="H. Beardall"/>
        <s v="S. Bucknill"/>
        <s v="P. Briffett"/>
        <s v="S. Beardall"/>
        <s v="J. Moser"/>
        <n v="0"/>
        <s v="Ro. Dickie"/>
        <s v="J. Hunt"/>
        <s v="S. Halfhead"/>
        <s v="C. Seigal"/>
        <s v="J. Leefe"/>
        <s v="N. Henry"/>
        <s v="R. Hunt"/>
        <s v="T. White"/>
        <s v="Ra. Dickie"/>
        <s v="N. Runkel"/>
        <s v="C. Simon"/>
        <s v="R. Gunn"/>
        <s v="D. Stockings"/>
        <s v="B. Bazell"/>
        <s v="O. Brett"/>
        <s v="A. Bignell"/>
        <s v="J. Hancock"/>
        <s v="D. Hyman"/>
        <s v="J. Moberly"/>
        <s v="A. Eykyn"/>
        <s v="O. Thornton"/>
        <s v="T. Wade"/>
        <s v="J. Thornton"/>
        <s v="A. Harvey-Thompson"/>
        <s v="B. Bucknill"/>
        <s v="T. Farley"/>
        <s v="T. Fost"/>
        <s v="T. Foot"/>
        <s v="J. Phillips"/>
        <s v="C. Beardall"/>
        <s v="D. Mackintosh"/>
        <s v="M. Kiernan"/>
        <s v="S. Flakelar"/>
        <s v="C. Henry"/>
        <s v="W. Strickland"/>
        <s v="B. West"/>
        <s v="P. De Zulueta"/>
        <s v="N. Fox"/>
        <s v="J. Reid"/>
        <s v="M. Kemp"/>
        <s v="P. Girdler"/>
        <s v="D. Mackey"/>
        <s v="J. Kleiner-Mann"/>
        <s v="H. De Zulueta"/>
        <s v="R. Dickie"/>
        <s v="T. Greenwood"/>
        <s v="J. Rogers"/>
        <s v="C. Rogers"/>
        <s v="R. Beardall"/>
        <s v="D. Bradman"/>
        <s v="B. Watson"/>
        <s v="N. Phillips"/>
        <s v="J. Crook"/>
        <s v="V. Haig"/>
        <s v="P. Sheriff"/>
        <s v="C. Wellbelove"/>
        <s v="W. Brett"/>
        <s v="B. Prior"/>
        <s v="B. Johnson"/>
        <s v="L. Weston"/>
        <s v="B. Boddington"/>
        <s v="T. Buys"/>
        <s v="W. Hale"/>
        <s v="D. Romain"/>
        <m/>
      </sharedItems>
    </cacheField>
    <cacheField name="Batsmen Runs" numFmtId="0">
      <sharedItems containsString="0" containsBlank="1" containsNumber="1" containsInteger="1" minValue="0" maxValue="152"/>
    </cacheField>
    <cacheField name="Batsmen Out" numFmtId="0">
      <sharedItems containsString="0" containsBlank="1" containsNumber="1" containsInteger="1" minValue="0" maxValue="1"/>
    </cacheField>
    <cacheField name="50" numFmtId="0">
      <sharedItems containsString="0" containsBlank="1" containsNumber="1" containsInteger="1" minValue="0" maxValue="1"/>
    </cacheField>
    <cacheField name="100" numFmtId="0">
      <sharedItems containsString="0" containsBlank="1" containsNumber="1" containsInteger="1" minValue="0" maxValue="1"/>
    </cacheField>
    <cacheField name="Bowler Position" numFmtId="0">
      <sharedItems containsString="0" containsBlank="1" containsNumber="1" containsInteger="1" minValue="1" maxValue="11"/>
    </cacheField>
    <cacheField name="Bowler Name" numFmtId="0">
      <sharedItems containsBlank="1" containsMixedTypes="1" containsNumber="1" containsInteger="1" minValue="0" maxValue="0" count="59">
        <s v="J. Hunt"/>
        <s v="J. Leefe"/>
        <s v="N. Henry"/>
        <s v="J. Moser"/>
        <s v="A. Harvey-Thompson"/>
        <s v="T. White"/>
        <n v="0"/>
        <s v="N. Runkel"/>
        <s v="Run Out"/>
        <s v="Retired"/>
        <s v="J. Thornton"/>
        <s v="J. Rogers"/>
        <s v="Ro. Dickie"/>
        <s v="P. Briffett"/>
        <s v="C. Rogers"/>
        <s v="S. Beardall"/>
        <s v="O. Brett"/>
        <s v="A. Bignell"/>
        <s v="D. Stockings"/>
        <s v="J. Hancock"/>
        <s v="A. Eykyn"/>
        <s v="O. Thornton"/>
        <s v="T. Wade"/>
        <s v="B. Bucknill"/>
        <s v="T. Farley"/>
        <s v="S. Halfhead"/>
        <s v="T. Foot"/>
        <s v="H. Beardall"/>
        <s v="B. Bazell"/>
        <s v="S. Flakelar"/>
        <s v="D. Mackintosh"/>
        <s v="C. Beardall"/>
        <s v="W. Strickland"/>
        <s v="B. West"/>
        <s v="C. Henry"/>
        <s v="M. Kiernan"/>
        <s v="P. Girdler"/>
        <s v="N. Fox"/>
        <s v="M. Kemp"/>
        <s v="J. Reid"/>
        <s v="J. Moberly"/>
        <s v="Ra. Dickie"/>
        <s v="H. De Zulueta"/>
        <s v="J. Kleiner-Mann"/>
        <s v="D. Bradman"/>
        <s v="T. Greenwood"/>
        <s v="B. Watson"/>
        <s v="J. Crook"/>
        <s v="K. Haig"/>
        <s v="T. Thurgood"/>
        <s v="W. Brett"/>
        <s v="R. Gunn"/>
        <s v="C. Carne"/>
        <s v="L. Weston"/>
        <s v="F. Lyons"/>
        <s v="R. Beardall"/>
        <s v="G. Wately"/>
        <s v="D. Romain"/>
        <m/>
      </sharedItems>
    </cacheField>
    <cacheField name="Bowler Overs" numFmtId="0">
      <sharedItems containsString="0" containsBlank="1" containsNumber="1" minValue="0" maxValue="18"/>
    </cacheField>
    <cacheField name="Bowler Maidens" numFmtId="0">
      <sharedItems containsString="0" containsBlank="1" containsNumber="1" containsInteger="1" minValue="0" maxValue="7"/>
    </cacheField>
    <cacheField name="Bowler Wickets" numFmtId="0">
      <sharedItems containsString="0" containsBlank="1" containsNumber="1" containsInteger="1" minValue="0" maxValue="8"/>
    </cacheField>
    <cacheField name="Bowler Runs" numFmtId="0">
      <sharedItems containsString="0" containsBlank="1" containsNumber="1" containsInteger="1" minValue="0" maxValue="6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113">
  <r>
    <x v="0"/>
    <s v="Penn Street"/>
    <x v="0"/>
    <x v="0"/>
    <x v="0"/>
    <x v="0"/>
    <n v="84"/>
    <n v="3"/>
    <n v="83"/>
    <n v="9"/>
    <n v="30.5"/>
    <n v="18"/>
    <n v="10"/>
    <n v="6"/>
    <x v="0"/>
    <x v="0"/>
    <n v="32"/>
    <n v="1"/>
    <n v="0"/>
    <n v="0"/>
    <n v="1"/>
    <x v="0"/>
    <n v="5"/>
    <n v="2"/>
    <n v="1"/>
    <n v="13"/>
  </r>
  <r>
    <x v="0"/>
    <s v="Penn Street"/>
    <x v="0"/>
    <x v="0"/>
    <x v="0"/>
    <x v="0"/>
    <n v="84"/>
    <n v="3"/>
    <n v="83"/>
    <n v="9"/>
    <n v="30.5"/>
    <n v="18"/>
    <n v="10"/>
    <n v="6"/>
    <x v="1"/>
    <x v="1"/>
    <n v="34"/>
    <n v="0"/>
    <n v="0"/>
    <n v="0"/>
    <n v="2"/>
    <x v="1"/>
    <n v="7"/>
    <n v="3"/>
    <n v="2"/>
    <n v="13"/>
  </r>
  <r>
    <x v="0"/>
    <s v="Penn Street"/>
    <x v="0"/>
    <x v="0"/>
    <x v="0"/>
    <x v="0"/>
    <n v="84"/>
    <n v="3"/>
    <n v="83"/>
    <n v="9"/>
    <n v="30.5"/>
    <n v="18"/>
    <n v="10"/>
    <n v="6"/>
    <x v="2"/>
    <x v="2"/>
    <n v="8"/>
    <n v="1"/>
    <n v="0"/>
    <n v="0"/>
    <n v="3"/>
    <x v="2"/>
    <n v="6"/>
    <n v="2"/>
    <n v="4"/>
    <n v="11"/>
  </r>
  <r>
    <x v="0"/>
    <s v="Penn Street"/>
    <x v="0"/>
    <x v="0"/>
    <x v="0"/>
    <x v="0"/>
    <n v="84"/>
    <n v="3"/>
    <n v="83"/>
    <n v="9"/>
    <n v="30.5"/>
    <n v="18"/>
    <n v="10"/>
    <n v="6"/>
    <x v="3"/>
    <x v="3"/>
    <n v="0"/>
    <n v="1"/>
    <n v="0"/>
    <n v="0"/>
    <n v="4"/>
    <x v="3"/>
    <n v="6"/>
    <n v="0"/>
    <n v="0"/>
    <n v="30"/>
  </r>
  <r>
    <x v="0"/>
    <s v="Penn Street"/>
    <x v="0"/>
    <x v="0"/>
    <x v="0"/>
    <x v="0"/>
    <n v="84"/>
    <n v="3"/>
    <n v="83"/>
    <n v="9"/>
    <n v="30.5"/>
    <n v="18"/>
    <n v="10"/>
    <n v="6"/>
    <x v="4"/>
    <x v="4"/>
    <n v="0"/>
    <n v="0"/>
    <n v="0"/>
    <n v="0"/>
    <n v="5"/>
    <x v="4"/>
    <n v="5"/>
    <n v="3"/>
    <n v="0"/>
    <n v="7"/>
  </r>
  <r>
    <x v="0"/>
    <s v="Penn Street"/>
    <x v="0"/>
    <x v="0"/>
    <x v="0"/>
    <x v="0"/>
    <n v="84"/>
    <n v="3"/>
    <n v="83"/>
    <n v="9"/>
    <n v="30.5"/>
    <n v="18"/>
    <n v="10"/>
    <n v="6"/>
    <x v="5"/>
    <x v="5"/>
    <n v="0"/>
    <n v="0"/>
    <n v="0"/>
    <n v="0"/>
    <n v="6"/>
    <x v="5"/>
    <n v="1.5"/>
    <n v="0"/>
    <n v="2"/>
    <n v="3"/>
  </r>
  <r>
    <x v="0"/>
    <s v="Penn Street"/>
    <x v="0"/>
    <x v="0"/>
    <x v="0"/>
    <x v="0"/>
    <n v="84"/>
    <n v="3"/>
    <n v="83"/>
    <n v="9"/>
    <n v="30.5"/>
    <n v="18"/>
    <n v="10"/>
    <n v="6"/>
    <x v="6"/>
    <x v="5"/>
    <n v="0"/>
    <n v="0"/>
    <n v="0"/>
    <n v="0"/>
    <n v="7"/>
    <x v="6"/>
    <n v="0"/>
    <n v="0"/>
    <n v="0"/>
    <n v="0"/>
  </r>
  <r>
    <x v="0"/>
    <s v="Penn Street"/>
    <x v="0"/>
    <x v="0"/>
    <x v="0"/>
    <x v="0"/>
    <n v="84"/>
    <n v="3"/>
    <n v="83"/>
    <n v="9"/>
    <n v="30.5"/>
    <n v="18"/>
    <n v="10"/>
    <n v="6"/>
    <x v="7"/>
    <x v="5"/>
    <n v="0"/>
    <n v="0"/>
    <n v="0"/>
    <n v="0"/>
    <n v="8"/>
    <x v="6"/>
    <n v="0"/>
    <n v="0"/>
    <n v="0"/>
    <n v="0"/>
  </r>
  <r>
    <x v="0"/>
    <s v="Penn Street"/>
    <x v="0"/>
    <x v="0"/>
    <x v="0"/>
    <x v="0"/>
    <n v="84"/>
    <n v="3"/>
    <n v="83"/>
    <n v="9"/>
    <n v="30.5"/>
    <n v="18"/>
    <n v="10"/>
    <n v="6"/>
    <x v="8"/>
    <x v="5"/>
    <n v="0"/>
    <n v="0"/>
    <n v="0"/>
    <n v="0"/>
    <n v="9"/>
    <x v="6"/>
    <n v="0"/>
    <n v="0"/>
    <n v="0"/>
    <n v="0"/>
  </r>
  <r>
    <x v="0"/>
    <s v="Penn Street"/>
    <x v="0"/>
    <x v="0"/>
    <x v="0"/>
    <x v="0"/>
    <n v="84"/>
    <n v="3"/>
    <n v="83"/>
    <n v="9"/>
    <n v="30.5"/>
    <n v="18"/>
    <n v="10"/>
    <n v="6"/>
    <x v="9"/>
    <x v="5"/>
    <n v="0"/>
    <n v="0"/>
    <n v="0"/>
    <n v="0"/>
    <n v="10"/>
    <x v="6"/>
    <n v="0"/>
    <n v="0"/>
    <n v="0"/>
    <n v="0"/>
  </r>
  <r>
    <x v="0"/>
    <s v="Penn Street"/>
    <x v="0"/>
    <x v="0"/>
    <x v="0"/>
    <x v="0"/>
    <n v="84"/>
    <n v="3"/>
    <n v="83"/>
    <n v="9"/>
    <n v="30.5"/>
    <n v="18"/>
    <n v="10"/>
    <n v="6"/>
    <x v="10"/>
    <x v="5"/>
    <n v="0"/>
    <n v="0"/>
    <n v="0"/>
    <n v="0"/>
    <n v="11"/>
    <x v="6"/>
    <n v="0"/>
    <n v="0"/>
    <n v="0"/>
    <n v="0"/>
  </r>
  <r>
    <x v="1"/>
    <s v="White Waltham"/>
    <x v="1"/>
    <x v="1"/>
    <x v="1"/>
    <x v="1"/>
    <n v="68"/>
    <n v="10"/>
    <n v="192"/>
    <n v="10"/>
    <n v="36"/>
    <n v="22"/>
    <n v="19"/>
    <n v="0"/>
    <x v="0"/>
    <x v="6"/>
    <n v="17"/>
    <n v="1"/>
    <n v="0"/>
    <n v="0"/>
    <n v="1"/>
    <x v="1"/>
    <n v="7"/>
    <n v="0"/>
    <n v="0"/>
    <n v="50"/>
  </r>
  <r>
    <x v="1"/>
    <s v="White Waltham"/>
    <x v="1"/>
    <x v="1"/>
    <x v="1"/>
    <x v="1"/>
    <n v="68"/>
    <n v="10"/>
    <n v="192"/>
    <n v="10"/>
    <n v="36"/>
    <n v="22"/>
    <n v="19"/>
    <n v="0"/>
    <x v="1"/>
    <x v="7"/>
    <n v="0"/>
    <n v="1"/>
    <n v="0"/>
    <n v="0"/>
    <n v="2"/>
    <x v="5"/>
    <n v="9"/>
    <n v="1"/>
    <n v="0"/>
    <n v="49"/>
  </r>
  <r>
    <x v="1"/>
    <s v="White Waltham"/>
    <x v="1"/>
    <x v="1"/>
    <x v="1"/>
    <x v="1"/>
    <n v="68"/>
    <n v="10"/>
    <n v="192"/>
    <n v="10"/>
    <n v="36"/>
    <n v="22"/>
    <n v="19"/>
    <n v="0"/>
    <x v="2"/>
    <x v="8"/>
    <n v="0"/>
    <n v="1"/>
    <n v="0"/>
    <n v="0"/>
    <n v="3"/>
    <x v="0"/>
    <n v="5"/>
    <n v="1"/>
    <n v="1"/>
    <n v="18"/>
  </r>
  <r>
    <x v="1"/>
    <s v="White Waltham"/>
    <x v="1"/>
    <x v="1"/>
    <x v="1"/>
    <x v="1"/>
    <n v="68"/>
    <n v="10"/>
    <n v="192"/>
    <n v="10"/>
    <n v="36"/>
    <n v="22"/>
    <n v="19"/>
    <n v="0"/>
    <x v="3"/>
    <x v="9"/>
    <n v="0"/>
    <n v="1"/>
    <n v="0"/>
    <n v="0"/>
    <n v="4"/>
    <x v="7"/>
    <n v="9"/>
    <n v="1"/>
    <n v="6"/>
    <n v="44"/>
  </r>
  <r>
    <x v="1"/>
    <s v="White Waltham"/>
    <x v="1"/>
    <x v="1"/>
    <x v="1"/>
    <x v="1"/>
    <n v="68"/>
    <n v="10"/>
    <n v="192"/>
    <n v="10"/>
    <n v="36"/>
    <n v="22"/>
    <n v="19"/>
    <n v="0"/>
    <x v="4"/>
    <x v="2"/>
    <n v="0"/>
    <n v="1"/>
    <n v="0"/>
    <n v="0"/>
    <n v="5"/>
    <x v="2"/>
    <n v="6"/>
    <n v="0"/>
    <n v="1"/>
    <n v="31"/>
  </r>
  <r>
    <x v="1"/>
    <s v="White Waltham"/>
    <x v="1"/>
    <x v="1"/>
    <x v="1"/>
    <x v="1"/>
    <n v="68"/>
    <n v="10"/>
    <n v="192"/>
    <n v="10"/>
    <n v="36"/>
    <n v="22"/>
    <n v="19"/>
    <n v="0"/>
    <x v="5"/>
    <x v="10"/>
    <n v="13"/>
    <n v="1"/>
    <n v="0"/>
    <n v="0"/>
    <n v="6"/>
    <x v="8"/>
    <n v="0"/>
    <n v="0"/>
    <n v="1"/>
    <n v="0"/>
  </r>
  <r>
    <x v="1"/>
    <s v="White Waltham"/>
    <x v="1"/>
    <x v="1"/>
    <x v="1"/>
    <x v="1"/>
    <n v="68"/>
    <n v="10"/>
    <n v="192"/>
    <n v="10"/>
    <n v="36"/>
    <n v="22"/>
    <n v="19"/>
    <n v="0"/>
    <x v="6"/>
    <x v="11"/>
    <n v="13"/>
    <n v="1"/>
    <n v="0"/>
    <n v="0"/>
    <n v="7"/>
    <x v="9"/>
    <n v="0"/>
    <n v="0"/>
    <n v="1"/>
    <n v="0"/>
  </r>
  <r>
    <x v="1"/>
    <s v="White Waltham"/>
    <x v="1"/>
    <x v="1"/>
    <x v="1"/>
    <x v="1"/>
    <n v="68"/>
    <n v="10"/>
    <n v="192"/>
    <n v="10"/>
    <n v="36"/>
    <n v="22"/>
    <n v="19"/>
    <n v="0"/>
    <x v="7"/>
    <x v="12"/>
    <n v="4"/>
    <n v="1"/>
    <n v="0"/>
    <n v="0"/>
    <n v="8"/>
    <x v="6"/>
    <n v="0"/>
    <n v="0"/>
    <n v="0"/>
    <n v="0"/>
  </r>
  <r>
    <x v="1"/>
    <s v="White Waltham"/>
    <x v="1"/>
    <x v="1"/>
    <x v="1"/>
    <x v="1"/>
    <n v="68"/>
    <n v="10"/>
    <n v="192"/>
    <n v="10"/>
    <n v="36"/>
    <n v="22"/>
    <n v="19"/>
    <n v="0"/>
    <x v="8"/>
    <x v="13"/>
    <n v="0"/>
    <n v="1"/>
    <n v="0"/>
    <n v="0"/>
    <n v="9"/>
    <x v="6"/>
    <n v="0"/>
    <n v="0"/>
    <n v="0"/>
    <n v="0"/>
  </r>
  <r>
    <x v="1"/>
    <s v="White Waltham"/>
    <x v="1"/>
    <x v="1"/>
    <x v="1"/>
    <x v="1"/>
    <n v="68"/>
    <n v="10"/>
    <n v="192"/>
    <n v="10"/>
    <n v="36"/>
    <n v="22"/>
    <n v="19"/>
    <n v="0"/>
    <x v="9"/>
    <x v="14"/>
    <n v="0"/>
    <n v="0"/>
    <n v="0"/>
    <n v="0"/>
    <n v="10"/>
    <x v="6"/>
    <n v="0"/>
    <n v="0"/>
    <n v="0"/>
    <n v="0"/>
  </r>
  <r>
    <x v="1"/>
    <s v="White Waltham"/>
    <x v="1"/>
    <x v="1"/>
    <x v="1"/>
    <x v="1"/>
    <n v="68"/>
    <n v="10"/>
    <n v="192"/>
    <n v="10"/>
    <n v="36"/>
    <n v="22"/>
    <n v="19"/>
    <n v="0"/>
    <x v="10"/>
    <x v="15"/>
    <n v="2"/>
    <n v="1"/>
    <n v="0"/>
    <n v="0"/>
    <n v="11"/>
    <x v="6"/>
    <n v="0"/>
    <n v="0"/>
    <n v="0"/>
    <n v="0"/>
  </r>
  <r>
    <x v="2"/>
    <s v="Brightwell-Cum-Sotwell"/>
    <x v="0"/>
    <x v="0"/>
    <x v="0"/>
    <x v="1"/>
    <n v="135"/>
    <n v="2"/>
    <n v="132"/>
    <n v="7"/>
    <n v="48"/>
    <n v="26"/>
    <n v="7"/>
    <n v="3"/>
    <x v="0"/>
    <x v="3"/>
    <n v="84"/>
    <n v="0"/>
    <n v="1"/>
    <n v="0"/>
    <n v="1"/>
    <x v="0"/>
    <n v="8"/>
    <n v="1"/>
    <n v="1"/>
    <n v="13"/>
  </r>
  <r>
    <x v="2"/>
    <s v="Brightwell-Cum-Sotwell"/>
    <x v="0"/>
    <x v="0"/>
    <x v="0"/>
    <x v="1"/>
    <n v="135"/>
    <n v="2"/>
    <n v="132"/>
    <n v="7"/>
    <n v="48"/>
    <n v="26"/>
    <n v="7"/>
    <n v="3"/>
    <x v="1"/>
    <x v="2"/>
    <n v="16"/>
    <n v="1"/>
    <n v="0"/>
    <n v="0"/>
    <n v="2"/>
    <x v="2"/>
    <n v="7"/>
    <n v="2"/>
    <n v="1"/>
    <n v="6"/>
  </r>
  <r>
    <x v="2"/>
    <s v="Brightwell-Cum-Sotwell"/>
    <x v="0"/>
    <x v="0"/>
    <x v="0"/>
    <x v="1"/>
    <n v="135"/>
    <n v="2"/>
    <n v="132"/>
    <n v="7"/>
    <n v="48"/>
    <n v="26"/>
    <n v="7"/>
    <n v="3"/>
    <x v="2"/>
    <x v="6"/>
    <n v="19"/>
    <n v="1"/>
    <n v="0"/>
    <n v="0"/>
    <n v="3"/>
    <x v="5"/>
    <n v="6"/>
    <n v="1"/>
    <n v="2"/>
    <n v="6"/>
  </r>
  <r>
    <x v="2"/>
    <s v="Brightwell-Cum-Sotwell"/>
    <x v="0"/>
    <x v="0"/>
    <x v="0"/>
    <x v="1"/>
    <n v="135"/>
    <n v="2"/>
    <n v="132"/>
    <n v="7"/>
    <n v="48"/>
    <n v="26"/>
    <n v="7"/>
    <n v="3"/>
    <x v="3"/>
    <x v="7"/>
    <n v="9"/>
    <n v="0"/>
    <n v="0"/>
    <n v="0"/>
    <n v="4"/>
    <x v="10"/>
    <n v="5"/>
    <n v="3"/>
    <n v="0"/>
    <n v="4"/>
  </r>
  <r>
    <x v="2"/>
    <s v="Brightwell-Cum-Sotwell"/>
    <x v="0"/>
    <x v="0"/>
    <x v="0"/>
    <x v="1"/>
    <n v="135"/>
    <n v="2"/>
    <n v="132"/>
    <n v="7"/>
    <n v="48"/>
    <n v="26"/>
    <n v="7"/>
    <n v="3"/>
    <x v="4"/>
    <x v="5"/>
    <n v="0"/>
    <n v="0"/>
    <n v="0"/>
    <n v="0"/>
    <n v="5"/>
    <x v="11"/>
    <n v="11"/>
    <n v="2"/>
    <n v="2"/>
    <n v="24"/>
  </r>
  <r>
    <x v="2"/>
    <s v="Brightwell-Cum-Sotwell"/>
    <x v="0"/>
    <x v="0"/>
    <x v="0"/>
    <x v="1"/>
    <n v="135"/>
    <n v="2"/>
    <n v="132"/>
    <n v="7"/>
    <n v="48"/>
    <n v="26"/>
    <n v="7"/>
    <n v="3"/>
    <x v="5"/>
    <x v="5"/>
    <n v="0"/>
    <n v="0"/>
    <n v="0"/>
    <n v="0"/>
    <n v="6"/>
    <x v="12"/>
    <n v="3"/>
    <n v="0"/>
    <n v="0"/>
    <n v="26"/>
  </r>
  <r>
    <x v="2"/>
    <s v="Brightwell-Cum-Sotwell"/>
    <x v="0"/>
    <x v="0"/>
    <x v="0"/>
    <x v="1"/>
    <n v="135"/>
    <n v="2"/>
    <n v="132"/>
    <n v="7"/>
    <n v="48"/>
    <n v="26"/>
    <n v="7"/>
    <n v="3"/>
    <x v="6"/>
    <x v="5"/>
    <n v="0"/>
    <n v="0"/>
    <n v="0"/>
    <n v="0"/>
    <n v="7"/>
    <x v="13"/>
    <n v="4"/>
    <n v="0"/>
    <n v="1"/>
    <n v="32"/>
  </r>
  <r>
    <x v="2"/>
    <s v="Brightwell-Cum-Sotwell"/>
    <x v="0"/>
    <x v="0"/>
    <x v="0"/>
    <x v="1"/>
    <n v="135"/>
    <n v="2"/>
    <n v="132"/>
    <n v="7"/>
    <n v="48"/>
    <n v="26"/>
    <n v="7"/>
    <n v="3"/>
    <x v="7"/>
    <x v="5"/>
    <n v="0"/>
    <n v="0"/>
    <n v="0"/>
    <n v="0"/>
    <n v="8"/>
    <x v="14"/>
    <n v="3"/>
    <n v="0"/>
    <n v="0"/>
    <n v="12"/>
  </r>
  <r>
    <x v="2"/>
    <s v="Brightwell-Cum-Sotwell"/>
    <x v="0"/>
    <x v="0"/>
    <x v="0"/>
    <x v="1"/>
    <n v="135"/>
    <n v="2"/>
    <n v="132"/>
    <n v="7"/>
    <n v="48"/>
    <n v="26"/>
    <n v="7"/>
    <n v="3"/>
    <x v="8"/>
    <x v="5"/>
    <n v="0"/>
    <n v="0"/>
    <n v="0"/>
    <n v="0"/>
    <n v="9"/>
    <x v="15"/>
    <n v="1"/>
    <n v="0"/>
    <n v="0"/>
    <n v="6"/>
  </r>
  <r>
    <x v="2"/>
    <s v="Brightwell-Cum-Sotwell"/>
    <x v="0"/>
    <x v="0"/>
    <x v="0"/>
    <x v="1"/>
    <n v="135"/>
    <n v="2"/>
    <n v="132"/>
    <n v="7"/>
    <n v="48"/>
    <n v="26"/>
    <n v="7"/>
    <n v="3"/>
    <x v="9"/>
    <x v="5"/>
    <n v="0"/>
    <n v="0"/>
    <n v="0"/>
    <n v="0"/>
    <n v="10"/>
    <x v="6"/>
    <n v="0"/>
    <n v="0"/>
    <n v="0"/>
    <n v="0"/>
  </r>
  <r>
    <x v="2"/>
    <s v="Brightwell-Cum-Sotwell"/>
    <x v="0"/>
    <x v="0"/>
    <x v="0"/>
    <x v="1"/>
    <n v="135"/>
    <n v="2"/>
    <n v="132"/>
    <n v="7"/>
    <n v="48"/>
    <n v="26"/>
    <n v="7"/>
    <n v="3"/>
    <x v="10"/>
    <x v="5"/>
    <n v="0"/>
    <n v="0"/>
    <n v="0"/>
    <n v="0"/>
    <n v="11"/>
    <x v="6"/>
    <n v="0"/>
    <n v="0"/>
    <n v="0"/>
    <n v="0"/>
  </r>
  <r>
    <x v="3"/>
    <s v="Greys Green (1)"/>
    <x v="1"/>
    <x v="0"/>
    <x v="0"/>
    <x v="1"/>
    <n v="86"/>
    <n v="10"/>
    <n v="122"/>
    <n v="7"/>
    <n v="48"/>
    <n v="28"/>
    <n v="7"/>
    <n v="3"/>
    <x v="0"/>
    <x v="16"/>
    <n v="0"/>
    <n v="1"/>
    <n v="0"/>
    <n v="0"/>
    <n v="1"/>
    <x v="1"/>
    <n v="8"/>
    <n v="1"/>
    <n v="0"/>
    <n v="17"/>
  </r>
  <r>
    <x v="3"/>
    <s v="Greys Green (1)"/>
    <x v="1"/>
    <x v="0"/>
    <x v="0"/>
    <x v="1"/>
    <n v="86"/>
    <n v="10"/>
    <n v="122"/>
    <n v="7"/>
    <n v="48"/>
    <n v="28"/>
    <n v="7"/>
    <n v="3"/>
    <x v="1"/>
    <x v="7"/>
    <n v="19"/>
    <n v="1"/>
    <n v="0"/>
    <n v="0"/>
    <n v="2"/>
    <x v="0"/>
    <n v="5"/>
    <n v="3"/>
    <n v="1"/>
    <n v="2"/>
  </r>
  <r>
    <x v="3"/>
    <s v="Greys Green (1)"/>
    <x v="1"/>
    <x v="0"/>
    <x v="0"/>
    <x v="1"/>
    <n v="86"/>
    <n v="10"/>
    <n v="122"/>
    <n v="7"/>
    <n v="48"/>
    <n v="28"/>
    <n v="7"/>
    <n v="3"/>
    <x v="2"/>
    <x v="17"/>
    <n v="0"/>
    <n v="1"/>
    <n v="0"/>
    <n v="0"/>
    <n v="3"/>
    <x v="2"/>
    <n v="17"/>
    <n v="5"/>
    <n v="4"/>
    <n v="39"/>
  </r>
  <r>
    <x v="3"/>
    <s v="Greys Green (1)"/>
    <x v="1"/>
    <x v="0"/>
    <x v="0"/>
    <x v="1"/>
    <n v="86"/>
    <n v="10"/>
    <n v="122"/>
    <n v="7"/>
    <n v="48"/>
    <n v="28"/>
    <n v="7"/>
    <n v="3"/>
    <x v="3"/>
    <x v="2"/>
    <n v="15"/>
    <n v="1"/>
    <n v="0"/>
    <n v="0"/>
    <n v="4"/>
    <x v="5"/>
    <n v="14"/>
    <n v="1"/>
    <n v="1"/>
    <n v="37"/>
  </r>
  <r>
    <x v="3"/>
    <s v="Greys Green (1)"/>
    <x v="1"/>
    <x v="0"/>
    <x v="0"/>
    <x v="1"/>
    <n v="86"/>
    <n v="10"/>
    <n v="122"/>
    <n v="7"/>
    <n v="48"/>
    <n v="28"/>
    <n v="7"/>
    <n v="3"/>
    <x v="4"/>
    <x v="18"/>
    <n v="17"/>
    <n v="1"/>
    <n v="0"/>
    <n v="0"/>
    <n v="5"/>
    <x v="15"/>
    <n v="4"/>
    <n v="0"/>
    <n v="1"/>
    <n v="24"/>
  </r>
  <r>
    <x v="3"/>
    <s v="Greys Green (1)"/>
    <x v="1"/>
    <x v="0"/>
    <x v="0"/>
    <x v="1"/>
    <n v="86"/>
    <n v="10"/>
    <n v="122"/>
    <n v="7"/>
    <n v="48"/>
    <n v="28"/>
    <n v="7"/>
    <n v="3"/>
    <x v="5"/>
    <x v="0"/>
    <n v="13"/>
    <n v="1"/>
    <n v="0"/>
    <n v="0"/>
    <n v="6"/>
    <x v="6"/>
    <n v="0"/>
    <n v="0"/>
    <n v="0"/>
    <n v="0"/>
  </r>
  <r>
    <x v="3"/>
    <s v="Greys Green (1)"/>
    <x v="1"/>
    <x v="0"/>
    <x v="0"/>
    <x v="1"/>
    <n v="86"/>
    <n v="10"/>
    <n v="122"/>
    <n v="7"/>
    <n v="48"/>
    <n v="28"/>
    <n v="7"/>
    <n v="3"/>
    <x v="6"/>
    <x v="3"/>
    <n v="6"/>
    <n v="1"/>
    <n v="0"/>
    <n v="0"/>
    <n v="7"/>
    <x v="6"/>
    <n v="0"/>
    <n v="0"/>
    <n v="0"/>
    <n v="0"/>
  </r>
  <r>
    <x v="3"/>
    <s v="Greys Green (1)"/>
    <x v="1"/>
    <x v="0"/>
    <x v="0"/>
    <x v="1"/>
    <n v="86"/>
    <n v="10"/>
    <n v="122"/>
    <n v="7"/>
    <n v="48"/>
    <n v="28"/>
    <n v="7"/>
    <n v="3"/>
    <x v="7"/>
    <x v="10"/>
    <n v="3"/>
    <n v="1"/>
    <n v="0"/>
    <n v="0"/>
    <n v="8"/>
    <x v="6"/>
    <n v="0"/>
    <n v="0"/>
    <n v="0"/>
    <n v="0"/>
  </r>
  <r>
    <x v="3"/>
    <s v="Greys Green (1)"/>
    <x v="1"/>
    <x v="0"/>
    <x v="0"/>
    <x v="1"/>
    <n v="86"/>
    <n v="10"/>
    <n v="122"/>
    <n v="7"/>
    <n v="48"/>
    <n v="28"/>
    <n v="7"/>
    <n v="3"/>
    <x v="8"/>
    <x v="11"/>
    <n v="6"/>
    <n v="1"/>
    <n v="0"/>
    <n v="0"/>
    <n v="9"/>
    <x v="6"/>
    <n v="0"/>
    <n v="0"/>
    <n v="0"/>
    <n v="0"/>
  </r>
  <r>
    <x v="3"/>
    <s v="Greys Green (1)"/>
    <x v="1"/>
    <x v="0"/>
    <x v="0"/>
    <x v="1"/>
    <n v="86"/>
    <n v="10"/>
    <n v="122"/>
    <n v="7"/>
    <n v="48"/>
    <n v="28"/>
    <n v="7"/>
    <n v="3"/>
    <x v="9"/>
    <x v="13"/>
    <n v="0"/>
    <n v="0"/>
    <n v="0"/>
    <n v="0"/>
    <n v="10"/>
    <x v="6"/>
    <n v="0"/>
    <n v="0"/>
    <n v="0"/>
    <n v="0"/>
  </r>
  <r>
    <x v="3"/>
    <s v="Greys Green (1)"/>
    <x v="1"/>
    <x v="0"/>
    <x v="0"/>
    <x v="1"/>
    <n v="86"/>
    <n v="10"/>
    <n v="122"/>
    <n v="7"/>
    <n v="48"/>
    <n v="28"/>
    <n v="7"/>
    <n v="3"/>
    <x v="10"/>
    <x v="19"/>
    <n v="0"/>
    <n v="1"/>
    <n v="0"/>
    <n v="0"/>
    <n v="11"/>
    <x v="6"/>
    <n v="0"/>
    <n v="0"/>
    <n v="0"/>
    <n v="0"/>
  </r>
  <r>
    <x v="4"/>
    <s v="Crazies Hill"/>
    <x v="2"/>
    <x v="1"/>
    <x v="0"/>
    <x v="1"/>
    <n v="123"/>
    <n v="6"/>
    <n v="222"/>
    <n v="6"/>
    <n v="36"/>
    <n v="36"/>
    <n v="10"/>
    <n v="4"/>
    <x v="0"/>
    <x v="16"/>
    <n v="7"/>
    <n v="1"/>
    <n v="0"/>
    <n v="0"/>
    <n v="1"/>
    <x v="1"/>
    <n v="9"/>
    <n v="0"/>
    <n v="2"/>
    <n v="35"/>
  </r>
  <r>
    <x v="4"/>
    <s v="Crazies Hill"/>
    <x v="2"/>
    <x v="1"/>
    <x v="0"/>
    <x v="1"/>
    <n v="123"/>
    <n v="6"/>
    <n v="222"/>
    <n v="6"/>
    <n v="36"/>
    <n v="36"/>
    <n v="10"/>
    <n v="4"/>
    <x v="1"/>
    <x v="1"/>
    <n v="1"/>
    <n v="1"/>
    <n v="0"/>
    <n v="0"/>
    <n v="2"/>
    <x v="15"/>
    <n v="9"/>
    <n v="0"/>
    <n v="2"/>
    <n v="66"/>
  </r>
  <r>
    <x v="4"/>
    <s v="Crazies Hill"/>
    <x v="2"/>
    <x v="1"/>
    <x v="0"/>
    <x v="1"/>
    <n v="123"/>
    <n v="6"/>
    <n v="222"/>
    <n v="6"/>
    <n v="36"/>
    <n v="36"/>
    <n v="10"/>
    <n v="4"/>
    <x v="2"/>
    <x v="3"/>
    <n v="14"/>
    <n v="1"/>
    <n v="0"/>
    <n v="0"/>
    <n v="3"/>
    <x v="4"/>
    <n v="13"/>
    <n v="1"/>
    <n v="2"/>
    <n v="62"/>
  </r>
  <r>
    <x v="4"/>
    <s v="Crazies Hill"/>
    <x v="2"/>
    <x v="1"/>
    <x v="0"/>
    <x v="1"/>
    <n v="123"/>
    <n v="6"/>
    <n v="222"/>
    <n v="6"/>
    <n v="36"/>
    <n v="36"/>
    <n v="10"/>
    <n v="4"/>
    <x v="3"/>
    <x v="6"/>
    <n v="7"/>
    <n v="1"/>
    <n v="0"/>
    <n v="0"/>
    <n v="4"/>
    <x v="7"/>
    <n v="4"/>
    <n v="0"/>
    <n v="0"/>
    <n v="48"/>
  </r>
  <r>
    <x v="4"/>
    <s v="Crazies Hill"/>
    <x v="2"/>
    <x v="1"/>
    <x v="0"/>
    <x v="1"/>
    <n v="123"/>
    <n v="6"/>
    <n v="222"/>
    <n v="6"/>
    <n v="36"/>
    <n v="36"/>
    <n v="10"/>
    <n v="4"/>
    <x v="4"/>
    <x v="20"/>
    <n v="21"/>
    <n v="1"/>
    <n v="0"/>
    <n v="0"/>
    <n v="5"/>
    <x v="16"/>
    <n v="1"/>
    <n v="0"/>
    <n v="0"/>
    <n v="7"/>
  </r>
  <r>
    <x v="4"/>
    <s v="Crazies Hill"/>
    <x v="2"/>
    <x v="1"/>
    <x v="0"/>
    <x v="1"/>
    <n v="123"/>
    <n v="6"/>
    <n v="222"/>
    <n v="6"/>
    <n v="36"/>
    <n v="36"/>
    <n v="10"/>
    <n v="4"/>
    <x v="5"/>
    <x v="19"/>
    <n v="61"/>
    <n v="1"/>
    <n v="1"/>
    <n v="0"/>
    <n v="6"/>
    <x v="6"/>
    <n v="0"/>
    <n v="0"/>
    <n v="0"/>
    <n v="0"/>
  </r>
  <r>
    <x v="4"/>
    <s v="Crazies Hill"/>
    <x v="2"/>
    <x v="1"/>
    <x v="0"/>
    <x v="1"/>
    <n v="123"/>
    <n v="6"/>
    <n v="222"/>
    <n v="6"/>
    <n v="36"/>
    <n v="36"/>
    <n v="10"/>
    <n v="4"/>
    <x v="6"/>
    <x v="10"/>
    <n v="1"/>
    <n v="0"/>
    <n v="0"/>
    <n v="0"/>
    <n v="7"/>
    <x v="6"/>
    <n v="0"/>
    <n v="0"/>
    <n v="0"/>
    <n v="0"/>
  </r>
  <r>
    <x v="4"/>
    <s v="Crazies Hill"/>
    <x v="2"/>
    <x v="1"/>
    <x v="0"/>
    <x v="1"/>
    <n v="123"/>
    <n v="6"/>
    <n v="222"/>
    <n v="6"/>
    <n v="36"/>
    <n v="36"/>
    <n v="10"/>
    <n v="4"/>
    <x v="7"/>
    <x v="14"/>
    <n v="1"/>
    <n v="0"/>
    <n v="0"/>
    <n v="0"/>
    <n v="8"/>
    <x v="6"/>
    <n v="0"/>
    <n v="0"/>
    <n v="0"/>
    <n v="0"/>
  </r>
  <r>
    <x v="4"/>
    <s v="Crazies Hill"/>
    <x v="2"/>
    <x v="1"/>
    <x v="0"/>
    <x v="1"/>
    <n v="123"/>
    <n v="6"/>
    <n v="222"/>
    <n v="6"/>
    <n v="36"/>
    <n v="36"/>
    <n v="10"/>
    <n v="4"/>
    <x v="8"/>
    <x v="5"/>
    <n v="0"/>
    <n v="0"/>
    <n v="0"/>
    <n v="0"/>
    <n v="9"/>
    <x v="6"/>
    <n v="0"/>
    <n v="0"/>
    <n v="0"/>
    <n v="0"/>
  </r>
  <r>
    <x v="4"/>
    <s v="Crazies Hill"/>
    <x v="2"/>
    <x v="1"/>
    <x v="0"/>
    <x v="1"/>
    <n v="123"/>
    <n v="6"/>
    <n v="222"/>
    <n v="6"/>
    <n v="36"/>
    <n v="36"/>
    <n v="10"/>
    <n v="4"/>
    <x v="9"/>
    <x v="5"/>
    <n v="0"/>
    <n v="0"/>
    <n v="0"/>
    <n v="0"/>
    <n v="10"/>
    <x v="6"/>
    <n v="0"/>
    <n v="0"/>
    <n v="0"/>
    <n v="0"/>
  </r>
  <r>
    <x v="4"/>
    <s v="Crazies Hill"/>
    <x v="2"/>
    <x v="1"/>
    <x v="0"/>
    <x v="1"/>
    <n v="123"/>
    <n v="6"/>
    <n v="222"/>
    <n v="6"/>
    <n v="36"/>
    <n v="36"/>
    <n v="10"/>
    <n v="4"/>
    <x v="10"/>
    <x v="5"/>
    <n v="0"/>
    <n v="0"/>
    <n v="0"/>
    <n v="0"/>
    <n v="11"/>
    <x v="6"/>
    <n v="0"/>
    <n v="0"/>
    <n v="0"/>
    <n v="0"/>
  </r>
  <r>
    <x v="5"/>
    <s v="Britwell Salome"/>
    <x v="2"/>
    <x v="1"/>
    <x v="0"/>
    <x v="0"/>
    <n v="297"/>
    <n v="6"/>
    <n v="163"/>
    <n v="8"/>
    <n v="39"/>
    <n v="34"/>
    <n v="19"/>
    <n v="25"/>
    <x v="0"/>
    <x v="2"/>
    <n v="2"/>
    <n v="1"/>
    <n v="0"/>
    <n v="0"/>
    <n v="1"/>
    <x v="1"/>
    <n v="10"/>
    <n v="0"/>
    <n v="3"/>
    <n v="42"/>
  </r>
  <r>
    <x v="5"/>
    <s v="Britwell Salome"/>
    <x v="2"/>
    <x v="1"/>
    <x v="0"/>
    <x v="0"/>
    <n v="297"/>
    <n v="6"/>
    <n v="163"/>
    <n v="8"/>
    <n v="39"/>
    <n v="34"/>
    <n v="19"/>
    <n v="25"/>
    <x v="1"/>
    <x v="21"/>
    <n v="0"/>
    <n v="1"/>
    <n v="0"/>
    <n v="0"/>
    <n v="2"/>
    <x v="15"/>
    <n v="7"/>
    <n v="1"/>
    <n v="1"/>
    <n v="28"/>
  </r>
  <r>
    <x v="5"/>
    <s v="Britwell Salome"/>
    <x v="2"/>
    <x v="1"/>
    <x v="0"/>
    <x v="0"/>
    <n v="297"/>
    <n v="6"/>
    <n v="163"/>
    <n v="8"/>
    <n v="39"/>
    <n v="34"/>
    <n v="19"/>
    <n v="25"/>
    <x v="2"/>
    <x v="17"/>
    <n v="8"/>
    <n v="1"/>
    <n v="0"/>
    <n v="0"/>
    <n v="3"/>
    <x v="17"/>
    <n v="10"/>
    <n v="4"/>
    <n v="3"/>
    <n v="23"/>
  </r>
  <r>
    <x v="5"/>
    <s v="Britwell Salome"/>
    <x v="2"/>
    <x v="1"/>
    <x v="0"/>
    <x v="0"/>
    <n v="297"/>
    <n v="6"/>
    <n v="163"/>
    <n v="8"/>
    <n v="39"/>
    <n v="34"/>
    <n v="19"/>
    <n v="25"/>
    <x v="3"/>
    <x v="7"/>
    <n v="149"/>
    <n v="0"/>
    <n v="0"/>
    <n v="1"/>
    <n v="4"/>
    <x v="13"/>
    <n v="3"/>
    <n v="0"/>
    <n v="0"/>
    <n v="33"/>
  </r>
  <r>
    <x v="5"/>
    <s v="Britwell Salome"/>
    <x v="2"/>
    <x v="1"/>
    <x v="0"/>
    <x v="0"/>
    <n v="297"/>
    <n v="6"/>
    <n v="163"/>
    <n v="8"/>
    <n v="39"/>
    <n v="34"/>
    <n v="19"/>
    <n v="25"/>
    <x v="4"/>
    <x v="22"/>
    <n v="95"/>
    <n v="1"/>
    <n v="1"/>
    <n v="0"/>
    <n v="5"/>
    <x v="18"/>
    <n v="3"/>
    <n v="1"/>
    <n v="0"/>
    <n v="4"/>
  </r>
  <r>
    <x v="5"/>
    <s v="Britwell Salome"/>
    <x v="2"/>
    <x v="1"/>
    <x v="0"/>
    <x v="0"/>
    <n v="297"/>
    <n v="6"/>
    <n v="163"/>
    <n v="8"/>
    <n v="39"/>
    <n v="34"/>
    <n v="19"/>
    <n v="25"/>
    <x v="5"/>
    <x v="23"/>
    <n v="14"/>
    <n v="1"/>
    <n v="0"/>
    <n v="0"/>
    <n v="6"/>
    <x v="19"/>
    <n v="3"/>
    <n v="1"/>
    <n v="0"/>
    <n v="5"/>
  </r>
  <r>
    <x v="5"/>
    <s v="Britwell Salome"/>
    <x v="2"/>
    <x v="1"/>
    <x v="0"/>
    <x v="0"/>
    <n v="297"/>
    <n v="6"/>
    <n v="163"/>
    <n v="8"/>
    <n v="39"/>
    <n v="34"/>
    <n v="19"/>
    <n v="25"/>
    <x v="6"/>
    <x v="18"/>
    <n v="10"/>
    <n v="1"/>
    <n v="0"/>
    <n v="0"/>
    <n v="7"/>
    <x v="0"/>
    <n v="3"/>
    <n v="1"/>
    <n v="1"/>
    <n v="3"/>
  </r>
  <r>
    <x v="5"/>
    <s v="Britwell Salome"/>
    <x v="2"/>
    <x v="1"/>
    <x v="0"/>
    <x v="0"/>
    <n v="297"/>
    <n v="6"/>
    <n v="163"/>
    <n v="8"/>
    <n v="39"/>
    <n v="34"/>
    <n v="19"/>
    <n v="25"/>
    <x v="7"/>
    <x v="5"/>
    <n v="0"/>
    <n v="0"/>
    <n v="0"/>
    <n v="0"/>
    <n v="8"/>
    <x v="6"/>
    <n v="0"/>
    <n v="0"/>
    <n v="0"/>
    <n v="0"/>
  </r>
  <r>
    <x v="5"/>
    <s v="Britwell Salome"/>
    <x v="2"/>
    <x v="1"/>
    <x v="0"/>
    <x v="0"/>
    <n v="297"/>
    <n v="6"/>
    <n v="163"/>
    <n v="8"/>
    <n v="39"/>
    <n v="34"/>
    <n v="19"/>
    <n v="25"/>
    <x v="8"/>
    <x v="5"/>
    <n v="0"/>
    <n v="0"/>
    <n v="0"/>
    <n v="0"/>
    <n v="9"/>
    <x v="6"/>
    <n v="0"/>
    <n v="0"/>
    <n v="0"/>
    <n v="0"/>
  </r>
  <r>
    <x v="5"/>
    <s v="Britwell Salome"/>
    <x v="2"/>
    <x v="1"/>
    <x v="0"/>
    <x v="0"/>
    <n v="297"/>
    <n v="6"/>
    <n v="163"/>
    <n v="8"/>
    <n v="39"/>
    <n v="34"/>
    <n v="19"/>
    <n v="25"/>
    <x v="9"/>
    <x v="5"/>
    <n v="0"/>
    <n v="0"/>
    <n v="0"/>
    <n v="0"/>
    <n v="10"/>
    <x v="6"/>
    <n v="0"/>
    <n v="0"/>
    <n v="0"/>
    <n v="0"/>
  </r>
  <r>
    <x v="5"/>
    <s v="Britwell Salome"/>
    <x v="2"/>
    <x v="1"/>
    <x v="0"/>
    <x v="0"/>
    <n v="297"/>
    <n v="6"/>
    <n v="163"/>
    <n v="8"/>
    <n v="39"/>
    <n v="34"/>
    <n v="19"/>
    <n v="25"/>
    <x v="10"/>
    <x v="5"/>
    <n v="0"/>
    <n v="0"/>
    <n v="0"/>
    <n v="0"/>
    <n v="11"/>
    <x v="6"/>
    <n v="0"/>
    <n v="0"/>
    <n v="0"/>
    <n v="0"/>
  </r>
  <r>
    <x v="6"/>
    <s v="BBC Caversham"/>
    <x v="3"/>
    <x v="1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6"/>
    <s v="BBC Caversham"/>
    <x v="3"/>
    <x v="1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6"/>
    <s v="BBC Caversham"/>
    <x v="3"/>
    <x v="1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6"/>
    <s v="BBC Caversham"/>
    <x v="3"/>
    <x v="1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6"/>
    <s v="BBC Caversham"/>
    <x v="3"/>
    <x v="1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6"/>
    <s v="BBC Caversham"/>
    <x v="3"/>
    <x v="1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6"/>
    <s v="BBC Caversham"/>
    <x v="3"/>
    <x v="1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6"/>
    <s v="BBC Caversham"/>
    <x v="3"/>
    <x v="1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6"/>
    <s v="BBC Caversham"/>
    <x v="3"/>
    <x v="1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6"/>
    <s v="BBC Caversham"/>
    <x v="3"/>
    <x v="1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6"/>
    <s v="BBC Caversham"/>
    <x v="3"/>
    <x v="1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7"/>
    <s v="Checkendon"/>
    <x v="1"/>
    <x v="0"/>
    <x v="0"/>
    <x v="1"/>
    <n v="167"/>
    <n v="10"/>
    <n v="198"/>
    <n v="9"/>
    <n v="43"/>
    <n v="38"/>
    <n v="22"/>
    <n v="5"/>
    <x v="0"/>
    <x v="3"/>
    <n v="0"/>
    <n v="1"/>
    <n v="0"/>
    <n v="0"/>
    <n v="1"/>
    <x v="1"/>
    <n v="7"/>
    <n v="1"/>
    <n v="2"/>
    <n v="22"/>
  </r>
  <r>
    <x v="7"/>
    <s v="Checkendon"/>
    <x v="1"/>
    <x v="0"/>
    <x v="0"/>
    <x v="1"/>
    <n v="167"/>
    <n v="10"/>
    <n v="198"/>
    <n v="9"/>
    <n v="43"/>
    <n v="38"/>
    <n v="22"/>
    <n v="5"/>
    <x v="1"/>
    <x v="2"/>
    <n v="2"/>
    <n v="1"/>
    <n v="0"/>
    <n v="0"/>
    <n v="2"/>
    <x v="5"/>
    <n v="8"/>
    <n v="1"/>
    <n v="2"/>
    <n v="31"/>
  </r>
  <r>
    <x v="7"/>
    <s v="Checkendon"/>
    <x v="1"/>
    <x v="0"/>
    <x v="0"/>
    <x v="1"/>
    <n v="167"/>
    <n v="10"/>
    <n v="198"/>
    <n v="9"/>
    <n v="43"/>
    <n v="38"/>
    <n v="22"/>
    <n v="5"/>
    <x v="2"/>
    <x v="22"/>
    <n v="33"/>
    <n v="1"/>
    <n v="0"/>
    <n v="0"/>
    <n v="3"/>
    <x v="20"/>
    <n v="9"/>
    <n v="3"/>
    <n v="2"/>
    <n v="30"/>
  </r>
  <r>
    <x v="7"/>
    <s v="Checkendon"/>
    <x v="1"/>
    <x v="0"/>
    <x v="0"/>
    <x v="1"/>
    <n v="167"/>
    <n v="10"/>
    <n v="198"/>
    <n v="9"/>
    <n v="43"/>
    <n v="38"/>
    <n v="22"/>
    <n v="5"/>
    <x v="3"/>
    <x v="8"/>
    <n v="28"/>
    <n v="1"/>
    <n v="0"/>
    <n v="0"/>
    <n v="4"/>
    <x v="2"/>
    <n v="6"/>
    <n v="0"/>
    <n v="0"/>
    <n v="27"/>
  </r>
  <r>
    <x v="7"/>
    <s v="Checkendon"/>
    <x v="1"/>
    <x v="0"/>
    <x v="0"/>
    <x v="1"/>
    <n v="167"/>
    <n v="10"/>
    <n v="198"/>
    <n v="9"/>
    <n v="43"/>
    <n v="38"/>
    <n v="22"/>
    <n v="5"/>
    <x v="4"/>
    <x v="24"/>
    <n v="8"/>
    <n v="1"/>
    <n v="0"/>
    <n v="0"/>
    <n v="5"/>
    <x v="3"/>
    <n v="3"/>
    <n v="0"/>
    <n v="0"/>
    <n v="38"/>
  </r>
  <r>
    <x v="7"/>
    <s v="Checkendon"/>
    <x v="1"/>
    <x v="0"/>
    <x v="0"/>
    <x v="1"/>
    <n v="167"/>
    <n v="10"/>
    <n v="198"/>
    <n v="9"/>
    <n v="43"/>
    <n v="38"/>
    <n v="22"/>
    <n v="5"/>
    <x v="5"/>
    <x v="0"/>
    <n v="3"/>
    <n v="1"/>
    <n v="0"/>
    <n v="0"/>
    <n v="6"/>
    <x v="19"/>
    <n v="7"/>
    <n v="1"/>
    <n v="2"/>
    <n v="37"/>
  </r>
  <r>
    <x v="7"/>
    <s v="Checkendon"/>
    <x v="1"/>
    <x v="0"/>
    <x v="0"/>
    <x v="1"/>
    <n v="167"/>
    <n v="10"/>
    <n v="198"/>
    <n v="9"/>
    <n v="43"/>
    <n v="38"/>
    <n v="22"/>
    <n v="5"/>
    <x v="6"/>
    <x v="25"/>
    <n v="22"/>
    <n v="1"/>
    <n v="0"/>
    <n v="0"/>
    <n v="7"/>
    <x v="15"/>
    <n v="3"/>
    <n v="0"/>
    <n v="1"/>
    <n v="8"/>
  </r>
  <r>
    <x v="7"/>
    <s v="Checkendon"/>
    <x v="1"/>
    <x v="0"/>
    <x v="0"/>
    <x v="1"/>
    <n v="167"/>
    <n v="10"/>
    <n v="198"/>
    <n v="9"/>
    <n v="43"/>
    <n v="38"/>
    <n v="22"/>
    <n v="5"/>
    <x v="7"/>
    <x v="4"/>
    <n v="20"/>
    <n v="1"/>
    <n v="0"/>
    <n v="0"/>
    <n v="8"/>
    <x v="6"/>
    <n v="0"/>
    <n v="0"/>
    <n v="0"/>
    <n v="0"/>
  </r>
  <r>
    <x v="7"/>
    <s v="Checkendon"/>
    <x v="1"/>
    <x v="0"/>
    <x v="0"/>
    <x v="1"/>
    <n v="167"/>
    <n v="10"/>
    <n v="198"/>
    <n v="9"/>
    <n v="43"/>
    <n v="38"/>
    <n v="22"/>
    <n v="5"/>
    <x v="8"/>
    <x v="10"/>
    <n v="6"/>
    <n v="1"/>
    <n v="0"/>
    <n v="0"/>
    <n v="9"/>
    <x v="6"/>
    <n v="0"/>
    <n v="0"/>
    <n v="0"/>
    <n v="0"/>
  </r>
  <r>
    <x v="7"/>
    <s v="Checkendon"/>
    <x v="1"/>
    <x v="0"/>
    <x v="0"/>
    <x v="1"/>
    <n v="167"/>
    <n v="10"/>
    <n v="198"/>
    <n v="9"/>
    <n v="43"/>
    <n v="38"/>
    <n v="22"/>
    <n v="5"/>
    <x v="9"/>
    <x v="13"/>
    <n v="23"/>
    <n v="1"/>
    <n v="0"/>
    <n v="0"/>
    <n v="10"/>
    <x v="6"/>
    <n v="0"/>
    <n v="0"/>
    <n v="0"/>
    <n v="0"/>
  </r>
  <r>
    <x v="7"/>
    <s v="Checkendon"/>
    <x v="1"/>
    <x v="0"/>
    <x v="0"/>
    <x v="1"/>
    <n v="167"/>
    <n v="10"/>
    <n v="198"/>
    <n v="9"/>
    <n v="43"/>
    <n v="38"/>
    <n v="22"/>
    <n v="5"/>
    <x v="10"/>
    <x v="11"/>
    <n v="0"/>
    <n v="0"/>
    <n v="0"/>
    <n v="0"/>
    <n v="11"/>
    <x v="6"/>
    <n v="0"/>
    <n v="0"/>
    <n v="0"/>
    <n v="0"/>
  </r>
  <r>
    <x v="8"/>
    <s v="Odney"/>
    <x v="2"/>
    <x v="1"/>
    <x v="3"/>
    <x v="1"/>
    <n v="128"/>
    <n v="9"/>
    <n v="197"/>
    <n v="9"/>
    <n v="48"/>
    <n v="29"/>
    <n v="25"/>
    <n v="8"/>
    <x v="0"/>
    <x v="20"/>
    <n v="12"/>
    <n v="1"/>
    <n v="0"/>
    <n v="0"/>
    <n v="1"/>
    <x v="10"/>
    <n v="13"/>
    <n v="2"/>
    <n v="1"/>
    <n v="53"/>
  </r>
  <r>
    <x v="8"/>
    <s v="Odney"/>
    <x v="2"/>
    <x v="1"/>
    <x v="3"/>
    <x v="1"/>
    <n v="128"/>
    <n v="9"/>
    <n v="197"/>
    <n v="9"/>
    <n v="48"/>
    <n v="29"/>
    <n v="25"/>
    <n v="8"/>
    <x v="1"/>
    <x v="2"/>
    <n v="6"/>
    <n v="1"/>
    <n v="0"/>
    <n v="0"/>
    <n v="2"/>
    <x v="21"/>
    <n v="7"/>
    <n v="2"/>
    <n v="2"/>
    <n v="28"/>
  </r>
  <r>
    <x v="8"/>
    <s v="Odney"/>
    <x v="2"/>
    <x v="1"/>
    <x v="3"/>
    <x v="1"/>
    <n v="128"/>
    <n v="9"/>
    <n v="197"/>
    <n v="9"/>
    <n v="48"/>
    <n v="29"/>
    <n v="25"/>
    <n v="8"/>
    <x v="2"/>
    <x v="26"/>
    <n v="42"/>
    <n v="1"/>
    <n v="0"/>
    <n v="0"/>
    <n v="3"/>
    <x v="22"/>
    <n v="4"/>
    <n v="1"/>
    <n v="0"/>
    <n v="10"/>
  </r>
  <r>
    <x v="8"/>
    <s v="Odney"/>
    <x v="2"/>
    <x v="1"/>
    <x v="3"/>
    <x v="1"/>
    <n v="128"/>
    <n v="9"/>
    <n v="197"/>
    <n v="9"/>
    <n v="48"/>
    <n v="29"/>
    <n v="25"/>
    <n v="8"/>
    <x v="3"/>
    <x v="27"/>
    <n v="12"/>
    <n v="1"/>
    <n v="0"/>
    <n v="0"/>
    <n v="4"/>
    <x v="4"/>
    <n v="14"/>
    <n v="3"/>
    <n v="4"/>
    <n v="47"/>
  </r>
  <r>
    <x v="8"/>
    <s v="Odney"/>
    <x v="2"/>
    <x v="1"/>
    <x v="3"/>
    <x v="1"/>
    <n v="128"/>
    <n v="9"/>
    <n v="197"/>
    <n v="9"/>
    <n v="48"/>
    <n v="29"/>
    <n v="25"/>
    <n v="8"/>
    <x v="4"/>
    <x v="17"/>
    <n v="5"/>
    <n v="1"/>
    <n v="0"/>
    <n v="0"/>
    <n v="5"/>
    <x v="7"/>
    <n v="10"/>
    <n v="0"/>
    <n v="2"/>
    <n v="51"/>
  </r>
  <r>
    <x v="8"/>
    <s v="Odney"/>
    <x v="2"/>
    <x v="1"/>
    <x v="3"/>
    <x v="1"/>
    <n v="128"/>
    <n v="9"/>
    <n v="197"/>
    <n v="9"/>
    <n v="48"/>
    <n v="29"/>
    <n v="25"/>
    <n v="8"/>
    <x v="5"/>
    <x v="28"/>
    <n v="0"/>
    <n v="1"/>
    <n v="0"/>
    <n v="0"/>
    <n v="6"/>
    <x v="6"/>
    <n v="0"/>
    <n v="0"/>
    <n v="0"/>
    <n v="0"/>
  </r>
  <r>
    <x v="8"/>
    <s v="Odney"/>
    <x v="2"/>
    <x v="1"/>
    <x v="3"/>
    <x v="1"/>
    <n v="128"/>
    <n v="9"/>
    <n v="197"/>
    <n v="9"/>
    <n v="48"/>
    <n v="29"/>
    <n v="25"/>
    <n v="8"/>
    <x v="6"/>
    <x v="9"/>
    <n v="4"/>
    <n v="1"/>
    <n v="0"/>
    <n v="0"/>
    <n v="7"/>
    <x v="6"/>
    <n v="0"/>
    <n v="0"/>
    <n v="0"/>
    <n v="0"/>
  </r>
  <r>
    <x v="8"/>
    <s v="Odney"/>
    <x v="2"/>
    <x v="1"/>
    <x v="3"/>
    <x v="1"/>
    <n v="128"/>
    <n v="9"/>
    <n v="197"/>
    <n v="9"/>
    <n v="48"/>
    <n v="29"/>
    <n v="25"/>
    <n v="8"/>
    <x v="7"/>
    <x v="6"/>
    <n v="0"/>
    <n v="1"/>
    <n v="0"/>
    <n v="0"/>
    <n v="8"/>
    <x v="6"/>
    <n v="0"/>
    <n v="0"/>
    <n v="0"/>
    <n v="0"/>
  </r>
  <r>
    <x v="8"/>
    <s v="Odney"/>
    <x v="2"/>
    <x v="1"/>
    <x v="3"/>
    <x v="1"/>
    <n v="128"/>
    <n v="9"/>
    <n v="197"/>
    <n v="9"/>
    <n v="48"/>
    <n v="29"/>
    <n v="25"/>
    <n v="8"/>
    <x v="8"/>
    <x v="19"/>
    <n v="16"/>
    <n v="0"/>
    <n v="0"/>
    <n v="0"/>
    <n v="9"/>
    <x v="6"/>
    <n v="0"/>
    <n v="0"/>
    <n v="0"/>
    <n v="0"/>
  </r>
  <r>
    <x v="8"/>
    <s v="Odney"/>
    <x v="2"/>
    <x v="1"/>
    <x v="3"/>
    <x v="1"/>
    <n v="128"/>
    <n v="9"/>
    <n v="197"/>
    <n v="9"/>
    <n v="48"/>
    <n v="29"/>
    <n v="25"/>
    <n v="8"/>
    <x v="9"/>
    <x v="29"/>
    <n v="4"/>
    <n v="1"/>
    <n v="0"/>
    <n v="0"/>
    <n v="10"/>
    <x v="6"/>
    <n v="0"/>
    <n v="0"/>
    <n v="0"/>
    <n v="0"/>
  </r>
  <r>
    <x v="8"/>
    <s v="Odney"/>
    <x v="2"/>
    <x v="1"/>
    <x v="3"/>
    <x v="1"/>
    <n v="128"/>
    <n v="9"/>
    <n v="197"/>
    <n v="9"/>
    <n v="48"/>
    <n v="29"/>
    <n v="25"/>
    <n v="8"/>
    <x v="10"/>
    <x v="15"/>
    <n v="2"/>
    <n v="0"/>
    <n v="0"/>
    <n v="0"/>
    <n v="11"/>
    <x v="6"/>
    <n v="0"/>
    <n v="0"/>
    <n v="0"/>
    <n v="0"/>
  </r>
  <r>
    <x v="9"/>
    <s v="Harpsden (1)"/>
    <x v="0"/>
    <x v="0"/>
    <x v="1"/>
    <x v="0"/>
    <n v="139"/>
    <n v="10"/>
    <n v="127"/>
    <n v="10"/>
    <n v="33"/>
    <n v="40"/>
    <n v="2"/>
    <n v="1"/>
    <x v="0"/>
    <x v="0"/>
    <n v="3"/>
    <n v="1"/>
    <n v="0"/>
    <n v="0"/>
    <n v="1"/>
    <x v="0"/>
    <n v="8"/>
    <n v="0"/>
    <n v="3"/>
    <n v="41"/>
  </r>
  <r>
    <x v="9"/>
    <s v="Harpsden (1)"/>
    <x v="0"/>
    <x v="0"/>
    <x v="1"/>
    <x v="0"/>
    <n v="139"/>
    <n v="10"/>
    <n v="127"/>
    <n v="10"/>
    <n v="33"/>
    <n v="40"/>
    <n v="2"/>
    <n v="1"/>
    <x v="1"/>
    <x v="1"/>
    <n v="7"/>
    <n v="1"/>
    <n v="0"/>
    <n v="0"/>
    <n v="2"/>
    <x v="5"/>
    <n v="8"/>
    <n v="0"/>
    <n v="1"/>
    <n v="39"/>
  </r>
  <r>
    <x v="9"/>
    <s v="Harpsden (1)"/>
    <x v="0"/>
    <x v="0"/>
    <x v="1"/>
    <x v="0"/>
    <n v="139"/>
    <n v="10"/>
    <n v="127"/>
    <n v="10"/>
    <n v="33"/>
    <n v="40"/>
    <n v="2"/>
    <n v="1"/>
    <x v="2"/>
    <x v="27"/>
    <n v="13"/>
    <n v="1"/>
    <n v="0"/>
    <n v="0"/>
    <n v="3"/>
    <x v="21"/>
    <n v="9"/>
    <n v="4"/>
    <n v="5"/>
    <n v="10"/>
  </r>
  <r>
    <x v="9"/>
    <s v="Harpsden (1)"/>
    <x v="0"/>
    <x v="0"/>
    <x v="1"/>
    <x v="0"/>
    <n v="139"/>
    <n v="10"/>
    <n v="127"/>
    <n v="10"/>
    <n v="33"/>
    <n v="40"/>
    <n v="2"/>
    <n v="1"/>
    <x v="3"/>
    <x v="26"/>
    <n v="77"/>
    <n v="1"/>
    <n v="1"/>
    <n v="0"/>
    <n v="4"/>
    <x v="2"/>
    <n v="4"/>
    <n v="1"/>
    <n v="1"/>
    <n v="23"/>
  </r>
  <r>
    <x v="9"/>
    <s v="Harpsden (1)"/>
    <x v="0"/>
    <x v="0"/>
    <x v="1"/>
    <x v="0"/>
    <n v="139"/>
    <n v="10"/>
    <n v="127"/>
    <n v="10"/>
    <n v="33"/>
    <n v="40"/>
    <n v="2"/>
    <n v="1"/>
    <x v="4"/>
    <x v="7"/>
    <n v="24"/>
    <n v="1"/>
    <n v="0"/>
    <n v="0"/>
    <n v="5"/>
    <x v="10"/>
    <n v="4"/>
    <n v="2"/>
    <n v="0"/>
    <n v="13"/>
  </r>
  <r>
    <x v="9"/>
    <s v="Harpsden (1)"/>
    <x v="0"/>
    <x v="0"/>
    <x v="1"/>
    <x v="0"/>
    <n v="139"/>
    <n v="10"/>
    <n v="127"/>
    <n v="10"/>
    <n v="33"/>
    <n v="40"/>
    <n v="2"/>
    <n v="1"/>
    <x v="5"/>
    <x v="2"/>
    <n v="4"/>
    <n v="1"/>
    <n v="0"/>
    <n v="0"/>
    <n v="6"/>
    <x v="6"/>
    <n v="0"/>
    <n v="0"/>
    <n v="0"/>
    <n v="0"/>
  </r>
  <r>
    <x v="9"/>
    <s v="Harpsden (1)"/>
    <x v="0"/>
    <x v="0"/>
    <x v="1"/>
    <x v="0"/>
    <n v="139"/>
    <n v="10"/>
    <n v="127"/>
    <n v="10"/>
    <n v="33"/>
    <n v="40"/>
    <n v="2"/>
    <n v="1"/>
    <x v="6"/>
    <x v="28"/>
    <n v="0"/>
    <n v="1"/>
    <n v="0"/>
    <n v="0"/>
    <n v="7"/>
    <x v="6"/>
    <n v="0"/>
    <n v="0"/>
    <n v="0"/>
    <n v="0"/>
  </r>
  <r>
    <x v="9"/>
    <s v="Harpsden (1)"/>
    <x v="0"/>
    <x v="0"/>
    <x v="1"/>
    <x v="0"/>
    <n v="139"/>
    <n v="10"/>
    <n v="127"/>
    <n v="10"/>
    <n v="33"/>
    <n v="40"/>
    <n v="2"/>
    <n v="1"/>
    <x v="7"/>
    <x v="16"/>
    <n v="1"/>
    <n v="1"/>
    <n v="0"/>
    <n v="0"/>
    <n v="8"/>
    <x v="6"/>
    <n v="0"/>
    <n v="0"/>
    <n v="0"/>
    <n v="0"/>
  </r>
  <r>
    <x v="9"/>
    <s v="Harpsden (1)"/>
    <x v="0"/>
    <x v="0"/>
    <x v="1"/>
    <x v="0"/>
    <n v="139"/>
    <n v="10"/>
    <n v="127"/>
    <n v="10"/>
    <n v="33"/>
    <n v="40"/>
    <n v="2"/>
    <n v="1"/>
    <x v="8"/>
    <x v="30"/>
    <n v="1"/>
    <n v="1"/>
    <n v="0"/>
    <n v="0"/>
    <n v="9"/>
    <x v="6"/>
    <n v="0"/>
    <n v="0"/>
    <n v="0"/>
    <n v="0"/>
  </r>
  <r>
    <x v="9"/>
    <s v="Harpsden (1)"/>
    <x v="0"/>
    <x v="0"/>
    <x v="1"/>
    <x v="0"/>
    <n v="139"/>
    <n v="10"/>
    <n v="127"/>
    <n v="10"/>
    <n v="33"/>
    <n v="40"/>
    <n v="2"/>
    <n v="1"/>
    <x v="9"/>
    <x v="13"/>
    <n v="0"/>
    <n v="1"/>
    <n v="0"/>
    <n v="0"/>
    <n v="10"/>
    <x v="6"/>
    <n v="0"/>
    <n v="0"/>
    <n v="0"/>
    <n v="0"/>
  </r>
  <r>
    <x v="9"/>
    <s v="Harpsden (1)"/>
    <x v="0"/>
    <x v="0"/>
    <x v="1"/>
    <x v="0"/>
    <n v="139"/>
    <n v="10"/>
    <n v="127"/>
    <n v="10"/>
    <n v="33"/>
    <n v="40"/>
    <n v="2"/>
    <n v="1"/>
    <x v="10"/>
    <x v="11"/>
    <n v="7"/>
    <n v="0"/>
    <n v="0"/>
    <n v="0"/>
    <n v="11"/>
    <x v="6"/>
    <n v="0"/>
    <n v="0"/>
    <n v="0"/>
    <n v="0"/>
  </r>
  <r>
    <x v="10"/>
    <s v="Warborough"/>
    <x v="1"/>
    <x v="1"/>
    <x v="0"/>
    <x v="0"/>
    <n v="141"/>
    <n v="10"/>
    <n v="142"/>
    <n v="7"/>
    <n v="27"/>
    <n v="42"/>
    <n v="17"/>
    <n v="22"/>
    <x v="0"/>
    <x v="16"/>
    <n v="7"/>
    <n v="1"/>
    <n v="0"/>
    <n v="0"/>
    <n v="1"/>
    <x v="5"/>
    <n v="8"/>
    <n v="0"/>
    <n v="2"/>
    <n v="32"/>
  </r>
  <r>
    <x v="10"/>
    <s v="Warborough"/>
    <x v="1"/>
    <x v="1"/>
    <x v="0"/>
    <x v="0"/>
    <n v="141"/>
    <n v="10"/>
    <n v="142"/>
    <n v="7"/>
    <n v="27"/>
    <n v="42"/>
    <n v="17"/>
    <n v="22"/>
    <x v="1"/>
    <x v="2"/>
    <n v="4"/>
    <n v="1"/>
    <n v="0"/>
    <n v="0"/>
    <n v="2"/>
    <x v="17"/>
    <n v="7"/>
    <n v="0"/>
    <n v="2"/>
    <n v="49"/>
  </r>
  <r>
    <x v="10"/>
    <s v="Warborough"/>
    <x v="1"/>
    <x v="1"/>
    <x v="0"/>
    <x v="0"/>
    <n v="141"/>
    <n v="10"/>
    <n v="142"/>
    <n v="7"/>
    <n v="27"/>
    <n v="42"/>
    <n v="17"/>
    <n v="22"/>
    <x v="2"/>
    <x v="22"/>
    <n v="14"/>
    <n v="1"/>
    <n v="0"/>
    <n v="0"/>
    <n v="3"/>
    <x v="0"/>
    <n v="4"/>
    <n v="0"/>
    <n v="0"/>
    <n v="18"/>
  </r>
  <r>
    <x v="10"/>
    <s v="Warborough"/>
    <x v="1"/>
    <x v="1"/>
    <x v="0"/>
    <x v="0"/>
    <n v="141"/>
    <n v="10"/>
    <n v="142"/>
    <n v="7"/>
    <n v="27"/>
    <n v="42"/>
    <n v="17"/>
    <n v="22"/>
    <x v="3"/>
    <x v="7"/>
    <n v="6"/>
    <n v="1"/>
    <n v="0"/>
    <n v="0"/>
    <n v="4"/>
    <x v="19"/>
    <n v="6"/>
    <n v="0"/>
    <n v="2"/>
    <n v="12"/>
  </r>
  <r>
    <x v="10"/>
    <s v="Warborough"/>
    <x v="1"/>
    <x v="1"/>
    <x v="0"/>
    <x v="0"/>
    <n v="141"/>
    <n v="10"/>
    <n v="142"/>
    <n v="7"/>
    <n v="27"/>
    <n v="42"/>
    <n v="17"/>
    <n v="22"/>
    <x v="4"/>
    <x v="21"/>
    <n v="0"/>
    <n v="1"/>
    <n v="0"/>
    <n v="0"/>
    <n v="5"/>
    <x v="15"/>
    <n v="2"/>
    <n v="0"/>
    <n v="1"/>
    <n v="9"/>
  </r>
  <r>
    <x v="10"/>
    <s v="Warborough"/>
    <x v="1"/>
    <x v="1"/>
    <x v="0"/>
    <x v="0"/>
    <n v="141"/>
    <n v="10"/>
    <n v="142"/>
    <n v="7"/>
    <n v="27"/>
    <n v="42"/>
    <n v="17"/>
    <n v="22"/>
    <x v="5"/>
    <x v="17"/>
    <n v="42"/>
    <n v="1"/>
    <n v="0"/>
    <n v="0"/>
    <n v="6"/>
    <x v="6"/>
    <n v="0"/>
    <n v="0"/>
    <n v="0"/>
    <n v="0"/>
  </r>
  <r>
    <x v="10"/>
    <s v="Warborough"/>
    <x v="1"/>
    <x v="1"/>
    <x v="0"/>
    <x v="0"/>
    <n v="141"/>
    <n v="10"/>
    <n v="142"/>
    <n v="7"/>
    <n v="27"/>
    <n v="42"/>
    <n v="17"/>
    <n v="22"/>
    <x v="6"/>
    <x v="0"/>
    <n v="33"/>
    <n v="1"/>
    <n v="0"/>
    <n v="0"/>
    <n v="7"/>
    <x v="6"/>
    <n v="0"/>
    <n v="0"/>
    <n v="0"/>
    <n v="0"/>
  </r>
  <r>
    <x v="10"/>
    <s v="Warborough"/>
    <x v="1"/>
    <x v="1"/>
    <x v="0"/>
    <x v="0"/>
    <n v="141"/>
    <n v="10"/>
    <n v="142"/>
    <n v="7"/>
    <n v="27"/>
    <n v="42"/>
    <n v="17"/>
    <n v="22"/>
    <x v="7"/>
    <x v="3"/>
    <n v="6"/>
    <n v="1"/>
    <n v="0"/>
    <n v="0"/>
    <n v="8"/>
    <x v="6"/>
    <n v="0"/>
    <n v="0"/>
    <n v="0"/>
    <n v="0"/>
  </r>
  <r>
    <x v="10"/>
    <s v="Warborough"/>
    <x v="1"/>
    <x v="1"/>
    <x v="0"/>
    <x v="0"/>
    <n v="141"/>
    <n v="10"/>
    <n v="142"/>
    <n v="7"/>
    <n v="27"/>
    <n v="42"/>
    <n v="17"/>
    <n v="22"/>
    <x v="8"/>
    <x v="10"/>
    <n v="7"/>
    <n v="1"/>
    <n v="0"/>
    <n v="0"/>
    <n v="9"/>
    <x v="6"/>
    <n v="0"/>
    <n v="0"/>
    <n v="0"/>
    <n v="0"/>
  </r>
  <r>
    <x v="10"/>
    <s v="Warborough"/>
    <x v="1"/>
    <x v="1"/>
    <x v="0"/>
    <x v="0"/>
    <n v="141"/>
    <n v="10"/>
    <n v="142"/>
    <n v="7"/>
    <n v="27"/>
    <n v="42"/>
    <n v="17"/>
    <n v="22"/>
    <x v="9"/>
    <x v="4"/>
    <n v="0"/>
    <n v="1"/>
    <n v="0"/>
    <n v="0"/>
    <n v="10"/>
    <x v="6"/>
    <n v="0"/>
    <n v="0"/>
    <n v="0"/>
    <n v="0"/>
  </r>
  <r>
    <x v="10"/>
    <s v="Warborough"/>
    <x v="1"/>
    <x v="1"/>
    <x v="0"/>
    <x v="0"/>
    <n v="141"/>
    <n v="10"/>
    <n v="142"/>
    <n v="7"/>
    <n v="27"/>
    <n v="42"/>
    <n v="17"/>
    <n v="22"/>
    <x v="10"/>
    <x v="13"/>
    <n v="5"/>
    <n v="0"/>
    <n v="0"/>
    <n v="0"/>
    <n v="11"/>
    <x v="6"/>
    <n v="0"/>
    <n v="0"/>
    <n v="0"/>
    <n v="0"/>
  </r>
  <r>
    <x v="11"/>
    <s v="Invalids"/>
    <x v="0"/>
    <x v="0"/>
    <x v="1"/>
    <x v="1"/>
    <n v="198"/>
    <n v="2"/>
    <n v="197"/>
    <n v="6"/>
    <n v="54"/>
    <n v="29"/>
    <n v="15"/>
    <n v="2"/>
    <x v="0"/>
    <x v="31"/>
    <n v="9"/>
    <n v="1"/>
    <n v="0"/>
    <n v="0"/>
    <n v="1"/>
    <x v="1"/>
    <n v="7"/>
    <n v="3"/>
    <n v="0"/>
    <n v="18"/>
  </r>
  <r>
    <x v="11"/>
    <s v="Invalids"/>
    <x v="0"/>
    <x v="0"/>
    <x v="1"/>
    <x v="1"/>
    <n v="198"/>
    <n v="2"/>
    <n v="197"/>
    <n v="6"/>
    <n v="54"/>
    <n v="29"/>
    <n v="15"/>
    <n v="2"/>
    <x v="1"/>
    <x v="7"/>
    <n v="127"/>
    <n v="1"/>
    <n v="0"/>
    <n v="1"/>
    <n v="2"/>
    <x v="5"/>
    <n v="12"/>
    <n v="2"/>
    <n v="1"/>
    <n v="28"/>
  </r>
  <r>
    <x v="11"/>
    <s v="Invalids"/>
    <x v="0"/>
    <x v="0"/>
    <x v="1"/>
    <x v="1"/>
    <n v="198"/>
    <n v="2"/>
    <n v="197"/>
    <n v="6"/>
    <n v="54"/>
    <n v="29"/>
    <n v="15"/>
    <n v="2"/>
    <x v="2"/>
    <x v="16"/>
    <n v="46"/>
    <n v="0"/>
    <n v="0"/>
    <n v="0"/>
    <n v="3"/>
    <x v="2"/>
    <n v="10"/>
    <n v="2"/>
    <n v="3"/>
    <n v="34"/>
  </r>
  <r>
    <x v="11"/>
    <s v="Invalids"/>
    <x v="0"/>
    <x v="0"/>
    <x v="1"/>
    <x v="1"/>
    <n v="198"/>
    <n v="2"/>
    <n v="197"/>
    <n v="6"/>
    <n v="54"/>
    <n v="29"/>
    <n v="15"/>
    <n v="2"/>
    <x v="3"/>
    <x v="2"/>
    <n v="1"/>
    <n v="0"/>
    <n v="0"/>
    <n v="0"/>
    <n v="4"/>
    <x v="22"/>
    <n v="4"/>
    <n v="0"/>
    <n v="0"/>
    <n v="22"/>
  </r>
  <r>
    <x v="11"/>
    <s v="Invalids"/>
    <x v="0"/>
    <x v="0"/>
    <x v="1"/>
    <x v="1"/>
    <n v="198"/>
    <n v="2"/>
    <n v="197"/>
    <n v="6"/>
    <n v="54"/>
    <n v="29"/>
    <n v="15"/>
    <n v="2"/>
    <x v="4"/>
    <x v="5"/>
    <n v="0"/>
    <n v="0"/>
    <n v="0"/>
    <n v="0"/>
    <n v="5"/>
    <x v="4"/>
    <n v="10"/>
    <n v="1"/>
    <n v="1"/>
    <n v="54"/>
  </r>
  <r>
    <x v="11"/>
    <s v="Invalids"/>
    <x v="0"/>
    <x v="0"/>
    <x v="1"/>
    <x v="1"/>
    <n v="198"/>
    <n v="2"/>
    <n v="197"/>
    <n v="6"/>
    <n v="54"/>
    <n v="29"/>
    <n v="15"/>
    <n v="2"/>
    <x v="5"/>
    <x v="5"/>
    <n v="0"/>
    <n v="0"/>
    <n v="0"/>
    <n v="0"/>
    <n v="6"/>
    <x v="0"/>
    <n v="11"/>
    <n v="4"/>
    <n v="1"/>
    <n v="39"/>
  </r>
  <r>
    <x v="11"/>
    <s v="Invalids"/>
    <x v="0"/>
    <x v="0"/>
    <x v="1"/>
    <x v="1"/>
    <n v="198"/>
    <n v="2"/>
    <n v="197"/>
    <n v="6"/>
    <n v="54"/>
    <n v="29"/>
    <n v="15"/>
    <n v="2"/>
    <x v="6"/>
    <x v="5"/>
    <n v="0"/>
    <n v="0"/>
    <n v="0"/>
    <n v="0"/>
    <n v="7"/>
    <x v="6"/>
    <n v="0"/>
    <n v="0"/>
    <n v="0"/>
    <n v="0"/>
  </r>
  <r>
    <x v="11"/>
    <s v="Invalids"/>
    <x v="0"/>
    <x v="0"/>
    <x v="1"/>
    <x v="1"/>
    <n v="198"/>
    <n v="2"/>
    <n v="197"/>
    <n v="6"/>
    <n v="54"/>
    <n v="29"/>
    <n v="15"/>
    <n v="2"/>
    <x v="7"/>
    <x v="5"/>
    <n v="0"/>
    <n v="0"/>
    <n v="0"/>
    <n v="0"/>
    <n v="8"/>
    <x v="6"/>
    <n v="0"/>
    <n v="0"/>
    <n v="0"/>
    <n v="0"/>
  </r>
  <r>
    <x v="11"/>
    <s v="Invalids"/>
    <x v="0"/>
    <x v="0"/>
    <x v="1"/>
    <x v="1"/>
    <n v="198"/>
    <n v="2"/>
    <n v="197"/>
    <n v="6"/>
    <n v="54"/>
    <n v="29"/>
    <n v="15"/>
    <n v="2"/>
    <x v="8"/>
    <x v="5"/>
    <n v="0"/>
    <n v="0"/>
    <n v="0"/>
    <n v="0"/>
    <n v="9"/>
    <x v="6"/>
    <n v="0"/>
    <n v="0"/>
    <n v="0"/>
    <n v="0"/>
  </r>
  <r>
    <x v="11"/>
    <s v="Invalids"/>
    <x v="0"/>
    <x v="0"/>
    <x v="1"/>
    <x v="1"/>
    <n v="198"/>
    <n v="2"/>
    <n v="197"/>
    <n v="6"/>
    <n v="54"/>
    <n v="29"/>
    <n v="15"/>
    <n v="2"/>
    <x v="9"/>
    <x v="5"/>
    <n v="0"/>
    <n v="0"/>
    <n v="0"/>
    <n v="0"/>
    <n v="10"/>
    <x v="6"/>
    <n v="0"/>
    <n v="0"/>
    <n v="0"/>
    <n v="0"/>
  </r>
  <r>
    <x v="11"/>
    <s v="Invalids"/>
    <x v="0"/>
    <x v="0"/>
    <x v="1"/>
    <x v="1"/>
    <n v="198"/>
    <n v="2"/>
    <n v="197"/>
    <n v="6"/>
    <n v="54"/>
    <n v="29"/>
    <n v="15"/>
    <n v="2"/>
    <x v="10"/>
    <x v="5"/>
    <n v="0"/>
    <n v="0"/>
    <n v="0"/>
    <n v="0"/>
    <n v="11"/>
    <x v="6"/>
    <n v="0"/>
    <n v="0"/>
    <n v="0"/>
    <n v="0"/>
  </r>
  <r>
    <x v="12"/>
    <s v="Stonor (1)"/>
    <x v="4"/>
    <x v="1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12"/>
    <s v="Stonor (1)"/>
    <x v="4"/>
    <x v="1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12"/>
    <s v="Stonor (1)"/>
    <x v="4"/>
    <x v="1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12"/>
    <s v="Stonor (1)"/>
    <x v="4"/>
    <x v="1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12"/>
    <s v="Stonor (1)"/>
    <x v="4"/>
    <x v="1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12"/>
    <s v="Stonor (1)"/>
    <x v="4"/>
    <x v="1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12"/>
    <s v="Stonor (1)"/>
    <x v="4"/>
    <x v="1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12"/>
    <s v="Stonor (1)"/>
    <x v="4"/>
    <x v="1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12"/>
    <s v="Stonor (1)"/>
    <x v="4"/>
    <x v="1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12"/>
    <s v="Stonor (1)"/>
    <x v="4"/>
    <x v="1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12"/>
    <s v="Stonor (1)"/>
    <x v="4"/>
    <x v="1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13"/>
    <s v="Nettlebed"/>
    <x v="4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13"/>
    <s v="Nettlebed"/>
    <x v="4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13"/>
    <s v="Nettlebed"/>
    <x v="4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13"/>
    <s v="Nettlebed"/>
    <x v="4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13"/>
    <s v="Nettlebed"/>
    <x v="4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13"/>
    <s v="Nettlebed"/>
    <x v="4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13"/>
    <s v="Nettlebed"/>
    <x v="4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13"/>
    <s v="Nettlebed"/>
    <x v="4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13"/>
    <s v="Nettlebed"/>
    <x v="4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13"/>
    <s v="Nettlebed"/>
    <x v="4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13"/>
    <s v="Nettlebed"/>
    <x v="4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14"/>
    <s v="Cuxham"/>
    <x v="2"/>
    <x v="1"/>
    <x v="0"/>
    <x v="0"/>
    <n v="181"/>
    <n v="10"/>
    <n v="139"/>
    <n v="6"/>
    <n v="35"/>
    <n v="0"/>
    <n v="8"/>
    <n v="13"/>
    <x v="0"/>
    <x v="1"/>
    <n v="5"/>
    <n v="1"/>
    <n v="0"/>
    <n v="0"/>
    <n v="1"/>
    <x v="5"/>
    <n v="7"/>
    <n v="1"/>
    <n v="1"/>
    <n v="16"/>
  </r>
  <r>
    <x v="14"/>
    <s v="Cuxham"/>
    <x v="2"/>
    <x v="1"/>
    <x v="0"/>
    <x v="0"/>
    <n v="181"/>
    <n v="10"/>
    <n v="139"/>
    <n v="6"/>
    <n v="35"/>
    <n v="0"/>
    <n v="8"/>
    <n v="13"/>
    <x v="1"/>
    <x v="3"/>
    <n v="37"/>
    <n v="1"/>
    <n v="0"/>
    <n v="0"/>
    <n v="2"/>
    <x v="18"/>
    <n v="7"/>
    <n v="0"/>
    <n v="1"/>
    <n v="47"/>
  </r>
  <r>
    <x v="14"/>
    <s v="Cuxham"/>
    <x v="2"/>
    <x v="1"/>
    <x v="0"/>
    <x v="0"/>
    <n v="181"/>
    <n v="10"/>
    <n v="139"/>
    <n v="6"/>
    <n v="35"/>
    <n v="0"/>
    <n v="8"/>
    <n v="13"/>
    <x v="2"/>
    <x v="27"/>
    <n v="16"/>
    <n v="1"/>
    <n v="0"/>
    <n v="0"/>
    <n v="3"/>
    <x v="3"/>
    <n v="6"/>
    <n v="0"/>
    <n v="0"/>
    <n v="16"/>
  </r>
  <r>
    <x v="14"/>
    <s v="Cuxham"/>
    <x v="2"/>
    <x v="1"/>
    <x v="0"/>
    <x v="0"/>
    <n v="181"/>
    <n v="10"/>
    <n v="139"/>
    <n v="6"/>
    <n v="35"/>
    <n v="0"/>
    <n v="8"/>
    <n v="13"/>
    <x v="3"/>
    <x v="6"/>
    <n v="0"/>
    <n v="1"/>
    <n v="0"/>
    <n v="0"/>
    <n v="4"/>
    <x v="19"/>
    <n v="7"/>
    <n v="2"/>
    <n v="1"/>
    <n v="9"/>
  </r>
  <r>
    <x v="14"/>
    <s v="Cuxham"/>
    <x v="2"/>
    <x v="1"/>
    <x v="0"/>
    <x v="0"/>
    <n v="181"/>
    <n v="10"/>
    <n v="139"/>
    <n v="6"/>
    <n v="35"/>
    <n v="0"/>
    <n v="8"/>
    <n v="13"/>
    <x v="4"/>
    <x v="22"/>
    <n v="81"/>
    <n v="1"/>
    <n v="1"/>
    <n v="0"/>
    <n v="5"/>
    <x v="23"/>
    <n v="5"/>
    <n v="0"/>
    <n v="1"/>
    <n v="28"/>
  </r>
  <r>
    <x v="14"/>
    <s v="Cuxham"/>
    <x v="2"/>
    <x v="1"/>
    <x v="0"/>
    <x v="0"/>
    <n v="181"/>
    <n v="10"/>
    <n v="139"/>
    <n v="6"/>
    <n v="35"/>
    <n v="0"/>
    <n v="8"/>
    <n v="13"/>
    <x v="5"/>
    <x v="2"/>
    <n v="6"/>
    <n v="1"/>
    <n v="0"/>
    <n v="0"/>
    <n v="6"/>
    <x v="13"/>
    <n v="3"/>
    <n v="1"/>
    <n v="2"/>
    <n v="10"/>
  </r>
  <r>
    <x v="14"/>
    <s v="Cuxham"/>
    <x v="2"/>
    <x v="1"/>
    <x v="0"/>
    <x v="0"/>
    <n v="181"/>
    <n v="10"/>
    <n v="139"/>
    <n v="6"/>
    <n v="35"/>
    <n v="0"/>
    <n v="8"/>
    <n v="13"/>
    <x v="6"/>
    <x v="0"/>
    <n v="2"/>
    <n v="1"/>
    <n v="0"/>
    <n v="0"/>
    <n v="7"/>
    <x v="6"/>
    <n v="0"/>
    <n v="0"/>
    <n v="0"/>
    <n v="0"/>
  </r>
  <r>
    <x v="14"/>
    <s v="Cuxham"/>
    <x v="2"/>
    <x v="1"/>
    <x v="0"/>
    <x v="0"/>
    <n v="181"/>
    <n v="10"/>
    <n v="139"/>
    <n v="6"/>
    <n v="35"/>
    <n v="0"/>
    <n v="8"/>
    <n v="13"/>
    <x v="7"/>
    <x v="18"/>
    <n v="0"/>
    <n v="1"/>
    <n v="0"/>
    <n v="0"/>
    <n v="8"/>
    <x v="6"/>
    <n v="0"/>
    <n v="0"/>
    <n v="0"/>
    <n v="0"/>
  </r>
  <r>
    <x v="14"/>
    <s v="Cuxham"/>
    <x v="2"/>
    <x v="1"/>
    <x v="0"/>
    <x v="0"/>
    <n v="181"/>
    <n v="10"/>
    <n v="139"/>
    <n v="6"/>
    <n v="35"/>
    <n v="0"/>
    <n v="8"/>
    <n v="13"/>
    <x v="8"/>
    <x v="30"/>
    <n v="0"/>
    <n v="1"/>
    <n v="0"/>
    <n v="0"/>
    <n v="9"/>
    <x v="6"/>
    <n v="0"/>
    <n v="0"/>
    <n v="0"/>
    <n v="0"/>
  </r>
  <r>
    <x v="14"/>
    <s v="Cuxham"/>
    <x v="2"/>
    <x v="1"/>
    <x v="0"/>
    <x v="0"/>
    <n v="181"/>
    <n v="10"/>
    <n v="139"/>
    <n v="6"/>
    <n v="35"/>
    <n v="0"/>
    <n v="8"/>
    <n v="13"/>
    <x v="9"/>
    <x v="13"/>
    <n v="9"/>
    <n v="1"/>
    <n v="0"/>
    <n v="0"/>
    <n v="10"/>
    <x v="6"/>
    <n v="0"/>
    <n v="0"/>
    <n v="0"/>
    <n v="0"/>
  </r>
  <r>
    <x v="14"/>
    <s v="Cuxham"/>
    <x v="2"/>
    <x v="1"/>
    <x v="0"/>
    <x v="0"/>
    <n v="181"/>
    <n v="10"/>
    <n v="139"/>
    <n v="6"/>
    <n v="35"/>
    <n v="0"/>
    <n v="8"/>
    <n v="13"/>
    <x v="10"/>
    <x v="4"/>
    <n v="17"/>
    <n v="0"/>
    <n v="0"/>
    <n v="0"/>
    <n v="11"/>
    <x v="6"/>
    <n v="0"/>
    <n v="0"/>
    <n v="0"/>
    <n v="0"/>
  </r>
  <r>
    <x v="15"/>
    <s v="Optimists"/>
    <x v="0"/>
    <x v="2"/>
    <x v="4"/>
    <x v="1"/>
    <n v="128"/>
    <n v="2"/>
    <n v="124"/>
    <n v="10"/>
    <n v="37"/>
    <n v="29"/>
    <n v="21"/>
    <n v="11"/>
    <x v="0"/>
    <x v="19"/>
    <n v="24"/>
    <n v="0"/>
    <n v="0"/>
    <n v="0"/>
    <n v="1"/>
    <x v="5"/>
    <n v="10"/>
    <n v="0"/>
    <n v="0"/>
    <n v="31"/>
  </r>
  <r>
    <x v="15"/>
    <s v="Optimists"/>
    <x v="0"/>
    <x v="2"/>
    <x v="4"/>
    <x v="1"/>
    <n v="128"/>
    <n v="2"/>
    <n v="124"/>
    <n v="10"/>
    <n v="37"/>
    <n v="29"/>
    <n v="21"/>
    <n v="11"/>
    <x v="1"/>
    <x v="24"/>
    <n v="9"/>
    <n v="1"/>
    <n v="0"/>
    <n v="0"/>
    <n v="2"/>
    <x v="24"/>
    <n v="5"/>
    <n v="2"/>
    <n v="1"/>
    <n v="10"/>
  </r>
  <r>
    <x v="15"/>
    <s v="Optimists"/>
    <x v="0"/>
    <x v="2"/>
    <x v="4"/>
    <x v="1"/>
    <n v="128"/>
    <n v="2"/>
    <n v="124"/>
    <n v="10"/>
    <n v="37"/>
    <n v="29"/>
    <n v="21"/>
    <n v="11"/>
    <x v="2"/>
    <x v="0"/>
    <n v="31"/>
    <n v="0"/>
    <n v="0"/>
    <n v="0"/>
    <n v="3"/>
    <x v="22"/>
    <n v="3"/>
    <n v="0"/>
    <n v="2"/>
    <n v="9"/>
  </r>
  <r>
    <x v="15"/>
    <s v="Optimists"/>
    <x v="0"/>
    <x v="2"/>
    <x v="4"/>
    <x v="1"/>
    <n v="128"/>
    <n v="2"/>
    <n v="124"/>
    <n v="10"/>
    <n v="37"/>
    <n v="29"/>
    <n v="21"/>
    <n v="11"/>
    <x v="3"/>
    <x v="27"/>
    <n v="35"/>
    <n v="1"/>
    <n v="0"/>
    <n v="0"/>
    <n v="4"/>
    <x v="25"/>
    <n v="5"/>
    <n v="0"/>
    <n v="1"/>
    <n v="14"/>
  </r>
  <r>
    <x v="15"/>
    <s v="Optimists"/>
    <x v="0"/>
    <x v="2"/>
    <x v="4"/>
    <x v="1"/>
    <n v="128"/>
    <n v="2"/>
    <n v="124"/>
    <n v="10"/>
    <n v="37"/>
    <n v="29"/>
    <n v="21"/>
    <n v="11"/>
    <x v="4"/>
    <x v="32"/>
    <n v="8"/>
    <n v="0"/>
    <n v="0"/>
    <n v="0"/>
    <n v="5"/>
    <x v="13"/>
    <n v="7"/>
    <n v="0"/>
    <n v="2"/>
    <n v="33"/>
  </r>
  <r>
    <x v="15"/>
    <s v="Optimists"/>
    <x v="0"/>
    <x v="2"/>
    <x v="4"/>
    <x v="1"/>
    <n v="128"/>
    <n v="2"/>
    <n v="124"/>
    <n v="10"/>
    <n v="37"/>
    <n v="29"/>
    <n v="21"/>
    <n v="11"/>
    <x v="5"/>
    <x v="5"/>
    <n v="0"/>
    <n v="0"/>
    <n v="0"/>
    <n v="0"/>
    <n v="6"/>
    <x v="26"/>
    <n v="4"/>
    <n v="2"/>
    <n v="2"/>
    <n v="8"/>
  </r>
  <r>
    <x v="15"/>
    <s v="Optimists"/>
    <x v="0"/>
    <x v="2"/>
    <x v="4"/>
    <x v="1"/>
    <n v="128"/>
    <n v="2"/>
    <n v="124"/>
    <n v="10"/>
    <n v="37"/>
    <n v="29"/>
    <n v="21"/>
    <n v="11"/>
    <x v="6"/>
    <x v="5"/>
    <n v="0"/>
    <n v="0"/>
    <n v="0"/>
    <n v="0"/>
    <n v="7"/>
    <x v="27"/>
    <n v="2"/>
    <n v="0"/>
    <n v="1"/>
    <n v="5"/>
  </r>
  <r>
    <x v="15"/>
    <s v="Optimists"/>
    <x v="0"/>
    <x v="2"/>
    <x v="4"/>
    <x v="1"/>
    <n v="128"/>
    <n v="2"/>
    <n v="124"/>
    <n v="10"/>
    <n v="37"/>
    <n v="29"/>
    <n v="21"/>
    <n v="11"/>
    <x v="7"/>
    <x v="5"/>
    <n v="0"/>
    <n v="0"/>
    <n v="0"/>
    <n v="0"/>
    <n v="8"/>
    <x v="28"/>
    <n v="1"/>
    <n v="0"/>
    <n v="1"/>
    <n v="3"/>
  </r>
  <r>
    <x v="15"/>
    <s v="Optimists"/>
    <x v="0"/>
    <x v="2"/>
    <x v="4"/>
    <x v="1"/>
    <n v="128"/>
    <n v="2"/>
    <n v="124"/>
    <n v="10"/>
    <n v="37"/>
    <n v="29"/>
    <n v="21"/>
    <n v="11"/>
    <x v="8"/>
    <x v="5"/>
    <n v="0"/>
    <n v="0"/>
    <n v="0"/>
    <n v="0"/>
    <n v="9"/>
    <x v="6"/>
    <n v="0"/>
    <n v="0"/>
    <n v="0"/>
    <n v="0"/>
  </r>
  <r>
    <x v="15"/>
    <s v="Optimists"/>
    <x v="0"/>
    <x v="2"/>
    <x v="4"/>
    <x v="1"/>
    <n v="128"/>
    <n v="2"/>
    <n v="124"/>
    <n v="10"/>
    <n v="37"/>
    <n v="29"/>
    <n v="21"/>
    <n v="11"/>
    <x v="9"/>
    <x v="5"/>
    <n v="0"/>
    <n v="0"/>
    <n v="0"/>
    <n v="0"/>
    <n v="10"/>
    <x v="6"/>
    <n v="0"/>
    <n v="0"/>
    <n v="0"/>
    <n v="0"/>
  </r>
  <r>
    <x v="15"/>
    <s v="Optimists"/>
    <x v="0"/>
    <x v="2"/>
    <x v="4"/>
    <x v="1"/>
    <n v="128"/>
    <n v="2"/>
    <n v="124"/>
    <n v="10"/>
    <n v="37"/>
    <n v="29"/>
    <n v="21"/>
    <n v="11"/>
    <x v="10"/>
    <x v="5"/>
    <n v="0"/>
    <n v="0"/>
    <n v="0"/>
    <n v="0"/>
    <n v="11"/>
    <x v="6"/>
    <n v="0"/>
    <n v="0"/>
    <n v="0"/>
    <n v="0"/>
  </r>
  <r>
    <x v="16"/>
    <s v="Luxembourg"/>
    <x v="1"/>
    <x v="2"/>
    <x v="1"/>
    <x v="1"/>
    <n v="209"/>
    <n v="6"/>
    <n v="217"/>
    <n v="9"/>
    <n v="40"/>
    <n v="40"/>
    <n v="21"/>
    <n v="10"/>
    <x v="0"/>
    <x v="16"/>
    <n v="32"/>
    <n v="1"/>
    <n v="0"/>
    <n v="0"/>
    <n v="1"/>
    <x v="0"/>
    <n v="9"/>
    <n v="0"/>
    <n v="2"/>
    <n v="34"/>
  </r>
  <r>
    <x v="16"/>
    <s v="Luxembourg"/>
    <x v="1"/>
    <x v="2"/>
    <x v="1"/>
    <x v="1"/>
    <n v="209"/>
    <n v="6"/>
    <n v="217"/>
    <n v="9"/>
    <n v="40"/>
    <n v="40"/>
    <n v="21"/>
    <n v="10"/>
    <x v="1"/>
    <x v="0"/>
    <n v="12"/>
    <n v="1"/>
    <n v="0"/>
    <n v="0"/>
    <n v="2"/>
    <x v="5"/>
    <n v="10"/>
    <n v="0"/>
    <n v="4"/>
    <n v="28"/>
  </r>
  <r>
    <x v="16"/>
    <s v="Luxembourg"/>
    <x v="1"/>
    <x v="2"/>
    <x v="1"/>
    <x v="1"/>
    <n v="209"/>
    <n v="6"/>
    <n v="217"/>
    <n v="9"/>
    <n v="40"/>
    <n v="40"/>
    <n v="21"/>
    <n v="10"/>
    <x v="2"/>
    <x v="7"/>
    <n v="79"/>
    <n v="1"/>
    <n v="1"/>
    <n v="0"/>
    <n v="3"/>
    <x v="24"/>
    <n v="8"/>
    <n v="0"/>
    <n v="2"/>
    <n v="35"/>
  </r>
  <r>
    <x v="16"/>
    <s v="Luxembourg"/>
    <x v="1"/>
    <x v="2"/>
    <x v="1"/>
    <x v="1"/>
    <n v="209"/>
    <n v="6"/>
    <n v="217"/>
    <n v="9"/>
    <n v="40"/>
    <n v="40"/>
    <n v="21"/>
    <n v="10"/>
    <x v="3"/>
    <x v="27"/>
    <n v="4"/>
    <n v="1"/>
    <n v="0"/>
    <n v="0"/>
    <n v="4"/>
    <x v="22"/>
    <n v="4"/>
    <n v="0"/>
    <n v="0"/>
    <n v="25"/>
  </r>
  <r>
    <x v="16"/>
    <s v="Luxembourg"/>
    <x v="1"/>
    <x v="2"/>
    <x v="1"/>
    <x v="1"/>
    <n v="209"/>
    <n v="6"/>
    <n v="217"/>
    <n v="9"/>
    <n v="40"/>
    <n v="40"/>
    <n v="21"/>
    <n v="10"/>
    <x v="4"/>
    <x v="24"/>
    <n v="0"/>
    <n v="1"/>
    <n v="0"/>
    <n v="0"/>
    <n v="5"/>
    <x v="25"/>
    <n v="3"/>
    <n v="0"/>
    <n v="0"/>
    <n v="42"/>
  </r>
  <r>
    <x v="16"/>
    <s v="Luxembourg"/>
    <x v="1"/>
    <x v="2"/>
    <x v="1"/>
    <x v="1"/>
    <n v="209"/>
    <n v="6"/>
    <n v="217"/>
    <n v="9"/>
    <n v="40"/>
    <n v="40"/>
    <n v="21"/>
    <n v="10"/>
    <x v="5"/>
    <x v="33"/>
    <n v="12"/>
    <n v="1"/>
    <n v="0"/>
    <n v="0"/>
    <n v="6"/>
    <x v="13"/>
    <n v="3"/>
    <n v="0"/>
    <n v="1"/>
    <n v="23"/>
  </r>
  <r>
    <x v="16"/>
    <s v="Luxembourg"/>
    <x v="1"/>
    <x v="2"/>
    <x v="1"/>
    <x v="1"/>
    <n v="209"/>
    <n v="6"/>
    <n v="217"/>
    <n v="9"/>
    <n v="40"/>
    <n v="40"/>
    <n v="21"/>
    <n v="10"/>
    <x v="6"/>
    <x v="2"/>
    <n v="30"/>
    <n v="0"/>
    <n v="0"/>
    <n v="0"/>
    <n v="7"/>
    <x v="27"/>
    <n v="3"/>
    <n v="0"/>
    <n v="0"/>
    <n v="20"/>
  </r>
  <r>
    <x v="16"/>
    <s v="Luxembourg"/>
    <x v="1"/>
    <x v="2"/>
    <x v="1"/>
    <x v="1"/>
    <n v="209"/>
    <n v="6"/>
    <n v="217"/>
    <n v="9"/>
    <n v="40"/>
    <n v="40"/>
    <n v="21"/>
    <n v="10"/>
    <x v="7"/>
    <x v="31"/>
    <n v="19"/>
    <n v="0"/>
    <n v="0"/>
    <n v="0"/>
    <n v="8"/>
    <x v="6"/>
    <n v="0"/>
    <n v="0"/>
    <n v="0"/>
    <n v="0"/>
  </r>
  <r>
    <x v="16"/>
    <s v="Luxembourg"/>
    <x v="1"/>
    <x v="2"/>
    <x v="1"/>
    <x v="1"/>
    <n v="209"/>
    <n v="6"/>
    <n v="217"/>
    <n v="9"/>
    <n v="40"/>
    <n v="40"/>
    <n v="21"/>
    <n v="10"/>
    <x v="8"/>
    <x v="5"/>
    <n v="0"/>
    <n v="0"/>
    <n v="0"/>
    <n v="0"/>
    <n v="9"/>
    <x v="6"/>
    <n v="0"/>
    <n v="0"/>
    <n v="0"/>
    <n v="0"/>
  </r>
  <r>
    <x v="16"/>
    <s v="Luxembourg"/>
    <x v="1"/>
    <x v="2"/>
    <x v="1"/>
    <x v="1"/>
    <n v="209"/>
    <n v="6"/>
    <n v="217"/>
    <n v="9"/>
    <n v="40"/>
    <n v="40"/>
    <n v="21"/>
    <n v="10"/>
    <x v="9"/>
    <x v="5"/>
    <n v="0"/>
    <n v="0"/>
    <n v="0"/>
    <n v="0"/>
    <n v="10"/>
    <x v="6"/>
    <n v="0"/>
    <n v="0"/>
    <n v="0"/>
    <n v="0"/>
  </r>
  <r>
    <x v="16"/>
    <s v="Luxembourg"/>
    <x v="1"/>
    <x v="2"/>
    <x v="1"/>
    <x v="1"/>
    <n v="209"/>
    <n v="6"/>
    <n v="217"/>
    <n v="9"/>
    <n v="40"/>
    <n v="40"/>
    <n v="21"/>
    <n v="10"/>
    <x v="10"/>
    <x v="5"/>
    <n v="0"/>
    <n v="0"/>
    <n v="0"/>
    <n v="0"/>
    <n v="11"/>
    <x v="6"/>
    <n v="0"/>
    <n v="0"/>
    <n v="0"/>
    <n v="0"/>
  </r>
  <r>
    <x v="17"/>
    <s v="Woodcote"/>
    <x v="4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17"/>
    <s v="Woodcote"/>
    <x v="4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17"/>
    <s v="Woodcote"/>
    <x v="4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17"/>
    <s v="Woodcote"/>
    <x v="4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17"/>
    <s v="Woodcote"/>
    <x v="4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17"/>
    <s v="Woodcote"/>
    <x v="4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17"/>
    <s v="Woodcote"/>
    <x v="4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17"/>
    <s v="Woodcote"/>
    <x v="4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17"/>
    <s v="Woodcote"/>
    <x v="4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17"/>
    <s v="Woodcote"/>
    <x v="4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17"/>
    <s v="Woodcote"/>
    <x v="4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18"/>
    <s v="Dorchester"/>
    <x v="4"/>
    <x v="1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18"/>
    <s v="Dorchester"/>
    <x v="4"/>
    <x v="1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18"/>
    <s v="Dorchester"/>
    <x v="4"/>
    <x v="1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18"/>
    <s v="Dorchester"/>
    <x v="4"/>
    <x v="1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18"/>
    <s v="Dorchester"/>
    <x v="4"/>
    <x v="1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18"/>
    <s v="Dorchester"/>
    <x v="4"/>
    <x v="1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18"/>
    <s v="Dorchester"/>
    <x v="4"/>
    <x v="1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18"/>
    <s v="Dorchester"/>
    <x v="4"/>
    <x v="1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18"/>
    <s v="Dorchester"/>
    <x v="4"/>
    <x v="1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18"/>
    <s v="Dorchester"/>
    <x v="4"/>
    <x v="1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18"/>
    <s v="Dorchester"/>
    <x v="4"/>
    <x v="1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19"/>
    <s v="Flycatchers"/>
    <x v="1"/>
    <x v="0"/>
    <x v="0"/>
    <x v="0"/>
    <n v="209"/>
    <n v="7"/>
    <n v="212"/>
    <n v="5"/>
    <n v="39"/>
    <n v="46"/>
    <n v="13"/>
    <n v="5"/>
    <x v="0"/>
    <x v="16"/>
    <n v="1"/>
    <n v="1"/>
    <n v="0"/>
    <n v="0"/>
    <n v="1"/>
    <x v="1"/>
    <n v="7"/>
    <n v="0"/>
    <n v="1"/>
    <n v="31"/>
  </r>
  <r>
    <x v="19"/>
    <s v="Flycatchers"/>
    <x v="1"/>
    <x v="0"/>
    <x v="0"/>
    <x v="0"/>
    <n v="209"/>
    <n v="7"/>
    <n v="212"/>
    <n v="5"/>
    <n v="39"/>
    <n v="46"/>
    <n v="13"/>
    <n v="5"/>
    <x v="1"/>
    <x v="26"/>
    <n v="71"/>
    <n v="1"/>
    <n v="1"/>
    <n v="0"/>
    <n v="2"/>
    <x v="10"/>
    <n v="9"/>
    <n v="0"/>
    <n v="0"/>
    <n v="44"/>
  </r>
  <r>
    <x v="19"/>
    <s v="Flycatchers"/>
    <x v="1"/>
    <x v="0"/>
    <x v="0"/>
    <x v="0"/>
    <n v="209"/>
    <n v="7"/>
    <n v="212"/>
    <n v="5"/>
    <n v="39"/>
    <n v="46"/>
    <n v="13"/>
    <n v="5"/>
    <x v="2"/>
    <x v="27"/>
    <n v="6"/>
    <n v="1"/>
    <n v="0"/>
    <n v="0"/>
    <n v="3"/>
    <x v="19"/>
    <n v="11"/>
    <n v="1"/>
    <n v="2"/>
    <n v="56"/>
  </r>
  <r>
    <x v="19"/>
    <s v="Flycatchers"/>
    <x v="1"/>
    <x v="0"/>
    <x v="0"/>
    <x v="0"/>
    <n v="209"/>
    <n v="7"/>
    <n v="212"/>
    <n v="5"/>
    <n v="39"/>
    <n v="46"/>
    <n v="13"/>
    <n v="5"/>
    <x v="3"/>
    <x v="22"/>
    <n v="41"/>
    <n v="1"/>
    <n v="0"/>
    <n v="0"/>
    <n v="4"/>
    <x v="15"/>
    <n v="5"/>
    <n v="0"/>
    <n v="0"/>
    <n v="35"/>
  </r>
  <r>
    <x v="19"/>
    <s v="Flycatchers"/>
    <x v="1"/>
    <x v="0"/>
    <x v="0"/>
    <x v="0"/>
    <n v="209"/>
    <n v="7"/>
    <n v="212"/>
    <n v="5"/>
    <n v="39"/>
    <n v="46"/>
    <n v="13"/>
    <n v="5"/>
    <x v="4"/>
    <x v="6"/>
    <n v="11"/>
    <n v="1"/>
    <n v="0"/>
    <n v="0"/>
    <n v="5"/>
    <x v="21"/>
    <n v="7"/>
    <n v="0"/>
    <n v="2"/>
    <n v="41"/>
  </r>
  <r>
    <x v="19"/>
    <s v="Flycatchers"/>
    <x v="1"/>
    <x v="0"/>
    <x v="0"/>
    <x v="0"/>
    <n v="209"/>
    <n v="7"/>
    <n v="212"/>
    <n v="5"/>
    <n v="39"/>
    <n v="46"/>
    <n v="13"/>
    <n v="5"/>
    <x v="5"/>
    <x v="34"/>
    <n v="40"/>
    <n v="0"/>
    <n v="0"/>
    <n v="0"/>
    <n v="6"/>
    <x v="6"/>
    <n v="0"/>
    <n v="0"/>
    <n v="0"/>
    <n v="0"/>
  </r>
  <r>
    <x v="19"/>
    <s v="Flycatchers"/>
    <x v="1"/>
    <x v="0"/>
    <x v="0"/>
    <x v="0"/>
    <n v="209"/>
    <n v="7"/>
    <n v="212"/>
    <n v="5"/>
    <n v="39"/>
    <n v="46"/>
    <n v="13"/>
    <n v="5"/>
    <x v="6"/>
    <x v="24"/>
    <n v="6"/>
    <n v="1"/>
    <n v="0"/>
    <n v="0"/>
    <n v="7"/>
    <x v="6"/>
    <n v="0"/>
    <n v="0"/>
    <n v="0"/>
    <n v="0"/>
  </r>
  <r>
    <x v="19"/>
    <s v="Flycatchers"/>
    <x v="1"/>
    <x v="0"/>
    <x v="0"/>
    <x v="0"/>
    <n v="209"/>
    <n v="7"/>
    <n v="212"/>
    <n v="5"/>
    <n v="39"/>
    <n v="46"/>
    <n v="13"/>
    <n v="5"/>
    <x v="7"/>
    <x v="17"/>
    <n v="16"/>
    <n v="1"/>
    <n v="0"/>
    <n v="0"/>
    <n v="8"/>
    <x v="6"/>
    <n v="0"/>
    <n v="0"/>
    <n v="0"/>
    <n v="0"/>
  </r>
  <r>
    <x v="19"/>
    <s v="Flycatchers"/>
    <x v="1"/>
    <x v="0"/>
    <x v="0"/>
    <x v="0"/>
    <n v="209"/>
    <n v="7"/>
    <n v="212"/>
    <n v="5"/>
    <n v="39"/>
    <n v="46"/>
    <n v="13"/>
    <n v="5"/>
    <x v="8"/>
    <x v="28"/>
    <n v="4"/>
    <n v="0"/>
    <n v="0"/>
    <n v="0"/>
    <n v="9"/>
    <x v="6"/>
    <n v="0"/>
    <n v="0"/>
    <n v="0"/>
    <n v="0"/>
  </r>
  <r>
    <x v="19"/>
    <s v="Flycatchers"/>
    <x v="1"/>
    <x v="0"/>
    <x v="0"/>
    <x v="0"/>
    <n v="209"/>
    <n v="7"/>
    <n v="212"/>
    <n v="5"/>
    <n v="39"/>
    <n v="46"/>
    <n v="13"/>
    <n v="5"/>
    <x v="9"/>
    <x v="5"/>
    <n v="0"/>
    <n v="0"/>
    <n v="0"/>
    <n v="0"/>
    <n v="10"/>
    <x v="6"/>
    <n v="0"/>
    <n v="0"/>
    <n v="0"/>
    <n v="0"/>
  </r>
  <r>
    <x v="19"/>
    <s v="Flycatchers"/>
    <x v="1"/>
    <x v="0"/>
    <x v="0"/>
    <x v="0"/>
    <n v="209"/>
    <n v="7"/>
    <n v="212"/>
    <n v="5"/>
    <n v="39"/>
    <n v="46"/>
    <n v="13"/>
    <n v="5"/>
    <x v="10"/>
    <x v="5"/>
    <n v="0"/>
    <n v="0"/>
    <n v="0"/>
    <n v="0"/>
    <n v="11"/>
    <x v="6"/>
    <n v="0"/>
    <n v="0"/>
    <n v="0"/>
    <n v="0"/>
  </r>
  <r>
    <x v="20"/>
    <s v="Crossbatters"/>
    <x v="4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20"/>
    <s v="Crossbatters"/>
    <x v="4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20"/>
    <s v="Crossbatters"/>
    <x v="4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20"/>
    <s v="Crossbatters"/>
    <x v="4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20"/>
    <s v="Crossbatters"/>
    <x v="4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20"/>
    <s v="Crossbatters"/>
    <x v="4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20"/>
    <s v="Crossbatters"/>
    <x v="4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20"/>
    <s v="Crossbatters"/>
    <x v="4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20"/>
    <s v="Crossbatters"/>
    <x v="4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20"/>
    <s v="Crossbatters"/>
    <x v="4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20"/>
    <s v="Crossbatters"/>
    <x v="4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21"/>
    <s v="Theberton"/>
    <x v="4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21"/>
    <s v="Theberton"/>
    <x v="4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21"/>
    <s v="Theberton"/>
    <x v="4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21"/>
    <s v="Theberton"/>
    <x v="4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21"/>
    <s v="Theberton"/>
    <x v="4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21"/>
    <s v="Theberton"/>
    <x v="4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21"/>
    <s v="Theberton"/>
    <x v="4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21"/>
    <s v="Theberton"/>
    <x v="4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21"/>
    <s v="Theberton"/>
    <x v="4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21"/>
    <s v="Theberton"/>
    <x v="4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21"/>
    <s v="Theberton"/>
    <x v="4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22"/>
    <s v="Penywern Taverners"/>
    <x v="4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22"/>
    <s v="Penywern Taverners"/>
    <x v="4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22"/>
    <s v="Penywern Taverners"/>
    <x v="4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22"/>
    <s v="Penywern Taverners"/>
    <x v="4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22"/>
    <s v="Penywern Taverners"/>
    <x v="4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22"/>
    <s v="Penywern Taverners"/>
    <x v="4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22"/>
    <s v="Penywern Taverners"/>
    <x v="4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22"/>
    <s v="Penywern Taverners"/>
    <x v="4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22"/>
    <s v="Penywern Taverners"/>
    <x v="4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22"/>
    <s v="Penywern Taverners"/>
    <x v="4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22"/>
    <s v="Penywern Taverners"/>
    <x v="4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23"/>
    <s v="Henley"/>
    <x v="0"/>
    <x v="0"/>
    <x v="0"/>
    <x v="1"/>
    <n v="244"/>
    <n v="4"/>
    <n v="237"/>
    <n v="2"/>
    <n v="45"/>
    <n v="28"/>
    <n v="16"/>
    <n v="11"/>
    <x v="0"/>
    <x v="26"/>
    <n v="29"/>
    <n v="1"/>
    <n v="0"/>
    <n v="0"/>
    <n v="1"/>
    <x v="20"/>
    <n v="7"/>
    <n v="0"/>
    <n v="0"/>
    <n v="33"/>
  </r>
  <r>
    <x v="23"/>
    <s v="Henley"/>
    <x v="0"/>
    <x v="0"/>
    <x v="0"/>
    <x v="1"/>
    <n v="244"/>
    <n v="4"/>
    <n v="237"/>
    <n v="2"/>
    <n v="45"/>
    <n v="28"/>
    <n v="16"/>
    <n v="11"/>
    <x v="1"/>
    <x v="3"/>
    <n v="86"/>
    <n v="1"/>
    <n v="1"/>
    <n v="0"/>
    <n v="2"/>
    <x v="10"/>
    <n v="6"/>
    <n v="1"/>
    <n v="0"/>
    <n v="25"/>
  </r>
  <r>
    <x v="23"/>
    <s v="Henley"/>
    <x v="0"/>
    <x v="0"/>
    <x v="0"/>
    <x v="1"/>
    <n v="244"/>
    <n v="4"/>
    <n v="237"/>
    <n v="2"/>
    <n v="45"/>
    <n v="28"/>
    <n v="16"/>
    <n v="11"/>
    <x v="2"/>
    <x v="35"/>
    <n v="33"/>
    <n v="1"/>
    <n v="0"/>
    <n v="0"/>
    <n v="3"/>
    <x v="2"/>
    <n v="11"/>
    <n v="2"/>
    <n v="0"/>
    <n v="37"/>
  </r>
  <r>
    <x v="23"/>
    <s v="Henley"/>
    <x v="0"/>
    <x v="0"/>
    <x v="0"/>
    <x v="1"/>
    <n v="244"/>
    <n v="4"/>
    <n v="237"/>
    <n v="2"/>
    <n v="45"/>
    <n v="28"/>
    <n v="16"/>
    <n v="11"/>
    <x v="3"/>
    <x v="36"/>
    <n v="28"/>
    <n v="0"/>
    <n v="0"/>
    <n v="0"/>
    <n v="4"/>
    <x v="29"/>
    <n v="8"/>
    <n v="0"/>
    <n v="0"/>
    <n v="38"/>
  </r>
  <r>
    <x v="23"/>
    <s v="Henley"/>
    <x v="0"/>
    <x v="0"/>
    <x v="0"/>
    <x v="1"/>
    <n v="244"/>
    <n v="4"/>
    <n v="237"/>
    <n v="2"/>
    <n v="45"/>
    <n v="28"/>
    <n v="16"/>
    <n v="11"/>
    <x v="4"/>
    <x v="27"/>
    <n v="20"/>
    <n v="1"/>
    <n v="0"/>
    <n v="0"/>
    <n v="5"/>
    <x v="3"/>
    <n v="3"/>
    <n v="0"/>
    <n v="0"/>
    <n v="41"/>
  </r>
  <r>
    <x v="23"/>
    <s v="Henley"/>
    <x v="0"/>
    <x v="0"/>
    <x v="0"/>
    <x v="1"/>
    <n v="244"/>
    <n v="4"/>
    <n v="237"/>
    <n v="2"/>
    <n v="45"/>
    <n v="28"/>
    <n v="16"/>
    <n v="11"/>
    <x v="5"/>
    <x v="37"/>
    <n v="32"/>
    <n v="0"/>
    <n v="0"/>
    <n v="0"/>
    <n v="6"/>
    <x v="30"/>
    <n v="5"/>
    <n v="0"/>
    <n v="1"/>
    <n v="29"/>
  </r>
  <r>
    <x v="23"/>
    <s v="Henley"/>
    <x v="0"/>
    <x v="0"/>
    <x v="0"/>
    <x v="1"/>
    <n v="244"/>
    <n v="4"/>
    <n v="237"/>
    <n v="2"/>
    <n v="45"/>
    <n v="28"/>
    <n v="16"/>
    <n v="11"/>
    <x v="6"/>
    <x v="5"/>
    <n v="0"/>
    <n v="0"/>
    <n v="0"/>
    <n v="0"/>
    <n v="7"/>
    <x v="21"/>
    <n v="5"/>
    <n v="0"/>
    <n v="1"/>
    <n v="23"/>
  </r>
  <r>
    <x v="23"/>
    <s v="Henley"/>
    <x v="0"/>
    <x v="0"/>
    <x v="0"/>
    <x v="1"/>
    <n v="244"/>
    <n v="4"/>
    <n v="237"/>
    <n v="2"/>
    <n v="45"/>
    <n v="28"/>
    <n v="16"/>
    <n v="11"/>
    <x v="7"/>
    <x v="5"/>
    <n v="0"/>
    <n v="0"/>
    <n v="0"/>
    <n v="0"/>
    <n v="8"/>
    <x v="6"/>
    <n v="0"/>
    <n v="0"/>
    <n v="0"/>
    <n v="0"/>
  </r>
  <r>
    <x v="23"/>
    <s v="Henley"/>
    <x v="0"/>
    <x v="0"/>
    <x v="0"/>
    <x v="1"/>
    <n v="244"/>
    <n v="4"/>
    <n v="237"/>
    <n v="2"/>
    <n v="45"/>
    <n v="28"/>
    <n v="16"/>
    <n v="11"/>
    <x v="8"/>
    <x v="5"/>
    <n v="0"/>
    <n v="0"/>
    <n v="0"/>
    <n v="0"/>
    <n v="9"/>
    <x v="6"/>
    <n v="0"/>
    <n v="0"/>
    <n v="0"/>
    <n v="0"/>
  </r>
  <r>
    <x v="23"/>
    <s v="Henley"/>
    <x v="0"/>
    <x v="0"/>
    <x v="0"/>
    <x v="1"/>
    <n v="244"/>
    <n v="4"/>
    <n v="237"/>
    <n v="2"/>
    <n v="45"/>
    <n v="28"/>
    <n v="16"/>
    <n v="11"/>
    <x v="9"/>
    <x v="5"/>
    <n v="0"/>
    <n v="0"/>
    <n v="0"/>
    <n v="0"/>
    <n v="10"/>
    <x v="6"/>
    <n v="0"/>
    <n v="0"/>
    <n v="0"/>
    <n v="0"/>
  </r>
  <r>
    <x v="23"/>
    <s v="Henley"/>
    <x v="0"/>
    <x v="0"/>
    <x v="0"/>
    <x v="1"/>
    <n v="244"/>
    <n v="4"/>
    <n v="237"/>
    <n v="2"/>
    <n v="45"/>
    <n v="28"/>
    <n v="16"/>
    <n v="11"/>
    <x v="10"/>
    <x v="5"/>
    <n v="0"/>
    <n v="0"/>
    <n v="0"/>
    <n v="0"/>
    <n v="11"/>
    <x v="6"/>
    <n v="0"/>
    <n v="0"/>
    <n v="0"/>
    <n v="0"/>
  </r>
  <r>
    <x v="24"/>
    <s v="West Wycombe"/>
    <x v="2"/>
    <x v="1"/>
    <x v="0"/>
    <x v="0"/>
    <n v="203"/>
    <n v="8"/>
    <n v="166"/>
    <n v="9"/>
    <n v="35"/>
    <n v="41"/>
    <n v="17"/>
    <n v="7"/>
    <x v="0"/>
    <x v="3"/>
    <n v="43"/>
    <n v="1"/>
    <n v="0"/>
    <n v="0"/>
    <n v="1"/>
    <x v="29"/>
    <n v="11"/>
    <n v="0"/>
    <n v="0"/>
    <n v="58"/>
  </r>
  <r>
    <x v="24"/>
    <s v="West Wycombe"/>
    <x v="2"/>
    <x v="1"/>
    <x v="0"/>
    <x v="0"/>
    <n v="203"/>
    <n v="8"/>
    <n v="166"/>
    <n v="9"/>
    <n v="35"/>
    <n v="41"/>
    <n v="17"/>
    <n v="7"/>
    <x v="1"/>
    <x v="8"/>
    <n v="11"/>
    <n v="1"/>
    <n v="0"/>
    <n v="0"/>
    <n v="2"/>
    <x v="2"/>
    <n v="8"/>
    <n v="0"/>
    <n v="2"/>
    <n v="20"/>
  </r>
  <r>
    <x v="24"/>
    <s v="West Wycombe"/>
    <x v="2"/>
    <x v="1"/>
    <x v="0"/>
    <x v="0"/>
    <n v="203"/>
    <n v="8"/>
    <n v="166"/>
    <n v="9"/>
    <n v="35"/>
    <n v="41"/>
    <n v="17"/>
    <n v="7"/>
    <x v="2"/>
    <x v="17"/>
    <n v="45"/>
    <n v="1"/>
    <n v="0"/>
    <n v="0"/>
    <n v="3"/>
    <x v="16"/>
    <n v="7"/>
    <n v="0"/>
    <n v="3"/>
    <n v="42"/>
  </r>
  <r>
    <x v="24"/>
    <s v="West Wycombe"/>
    <x v="2"/>
    <x v="1"/>
    <x v="0"/>
    <x v="0"/>
    <n v="203"/>
    <n v="8"/>
    <n v="166"/>
    <n v="9"/>
    <n v="35"/>
    <n v="41"/>
    <n v="17"/>
    <n v="7"/>
    <x v="3"/>
    <x v="22"/>
    <n v="41"/>
    <n v="0"/>
    <n v="0"/>
    <n v="0"/>
    <n v="4"/>
    <x v="19"/>
    <n v="7"/>
    <n v="0"/>
    <n v="3"/>
    <n v="30"/>
  </r>
  <r>
    <x v="24"/>
    <s v="West Wycombe"/>
    <x v="2"/>
    <x v="1"/>
    <x v="0"/>
    <x v="0"/>
    <n v="203"/>
    <n v="8"/>
    <n v="166"/>
    <n v="9"/>
    <n v="35"/>
    <n v="41"/>
    <n v="17"/>
    <n v="7"/>
    <x v="4"/>
    <x v="2"/>
    <n v="4"/>
    <n v="1"/>
    <n v="0"/>
    <n v="0"/>
    <n v="5"/>
    <x v="15"/>
    <n v="2"/>
    <n v="0"/>
    <n v="1"/>
    <n v="9"/>
  </r>
  <r>
    <x v="24"/>
    <s v="West Wycombe"/>
    <x v="2"/>
    <x v="1"/>
    <x v="0"/>
    <x v="0"/>
    <n v="203"/>
    <n v="8"/>
    <n v="166"/>
    <n v="9"/>
    <n v="35"/>
    <n v="41"/>
    <n v="17"/>
    <n v="7"/>
    <x v="5"/>
    <x v="38"/>
    <n v="3"/>
    <n v="1"/>
    <n v="0"/>
    <n v="0"/>
    <n v="6"/>
    <x v="6"/>
    <n v="0"/>
    <n v="0"/>
    <n v="0"/>
    <n v="0"/>
  </r>
  <r>
    <x v="24"/>
    <s v="West Wycombe"/>
    <x v="2"/>
    <x v="1"/>
    <x v="0"/>
    <x v="0"/>
    <n v="203"/>
    <n v="8"/>
    <n v="166"/>
    <n v="9"/>
    <n v="35"/>
    <n v="41"/>
    <n v="17"/>
    <n v="7"/>
    <x v="6"/>
    <x v="20"/>
    <n v="0"/>
    <n v="1"/>
    <n v="0"/>
    <n v="0"/>
    <n v="7"/>
    <x v="6"/>
    <n v="0"/>
    <n v="0"/>
    <n v="0"/>
    <n v="0"/>
  </r>
  <r>
    <x v="24"/>
    <s v="West Wycombe"/>
    <x v="2"/>
    <x v="1"/>
    <x v="0"/>
    <x v="0"/>
    <n v="203"/>
    <n v="8"/>
    <n v="166"/>
    <n v="9"/>
    <n v="35"/>
    <n v="41"/>
    <n v="17"/>
    <n v="7"/>
    <x v="7"/>
    <x v="39"/>
    <n v="0"/>
    <n v="1"/>
    <n v="0"/>
    <n v="0"/>
    <n v="8"/>
    <x v="6"/>
    <n v="0"/>
    <n v="0"/>
    <n v="0"/>
    <n v="0"/>
  </r>
  <r>
    <x v="24"/>
    <s v="West Wycombe"/>
    <x v="2"/>
    <x v="1"/>
    <x v="0"/>
    <x v="0"/>
    <n v="203"/>
    <n v="8"/>
    <n v="166"/>
    <n v="9"/>
    <n v="35"/>
    <n v="41"/>
    <n v="17"/>
    <n v="7"/>
    <x v="8"/>
    <x v="11"/>
    <n v="17"/>
    <n v="1"/>
    <n v="0"/>
    <n v="0"/>
    <n v="9"/>
    <x v="6"/>
    <n v="0"/>
    <n v="0"/>
    <n v="0"/>
    <n v="0"/>
  </r>
  <r>
    <x v="24"/>
    <s v="West Wycombe"/>
    <x v="2"/>
    <x v="1"/>
    <x v="0"/>
    <x v="0"/>
    <n v="203"/>
    <n v="8"/>
    <n v="166"/>
    <n v="9"/>
    <n v="35"/>
    <n v="41"/>
    <n v="17"/>
    <n v="7"/>
    <x v="9"/>
    <x v="10"/>
    <n v="22"/>
    <n v="0"/>
    <n v="0"/>
    <n v="0"/>
    <n v="10"/>
    <x v="6"/>
    <n v="0"/>
    <n v="0"/>
    <n v="0"/>
    <n v="0"/>
  </r>
  <r>
    <x v="24"/>
    <s v="West Wycombe"/>
    <x v="2"/>
    <x v="1"/>
    <x v="0"/>
    <x v="0"/>
    <n v="203"/>
    <n v="8"/>
    <n v="166"/>
    <n v="9"/>
    <n v="35"/>
    <n v="41"/>
    <n v="17"/>
    <n v="7"/>
    <x v="10"/>
    <x v="5"/>
    <n v="0"/>
    <n v="0"/>
    <n v="0"/>
    <n v="0"/>
    <n v="11"/>
    <x v="6"/>
    <n v="0"/>
    <n v="0"/>
    <n v="0"/>
    <n v="0"/>
  </r>
  <r>
    <x v="25"/>
    <s v="Privateers"/>
    <x v="2"/>
    <x v="0"/>
    <x v="5"/>
    <x v="0"/>
    <n v="214"/>
    <n v="9"/>
    <n v="140"/>
    <n v="7"/>
    <n v="40"/>
    <n v="42"/>
    <n v="8"/>
    <n v="9"/>
    <x v="0"/>
    <x v="16"/>
    <n v="1"/>
    <n v="1"/>
    <n v="0"/>
    <n v="0"/>
    <n v="1"/>
    <x v="31"/>
    <n v="7"/>
    <n v="3"/>
    <n v="2"/>
    <n v="17"/>
  </r>
  <r>
    <x v="25"/>
    <s v="Privateers"/>
    <x v="2"/>
    <x v="0"/>
    <x v="5"/>
    <x v="0"/>
    <n v="214"/>
    <n v="9"/>
    <n v="140"/>
    <n v="7"/>
    <n v="40"/>
    <n v="42"/>
    <n v="8"/>
    <n v="9"/>
    <x v="1"/>
    <x v="20"/>
    <n v="22"/>
    <n v="1"/>
    <n v="0"/>
    <n v="0"/>
    <n v="2"/>
    <x v="2"/>
    <n v="9"/>
    <n v="2"/>
    <n v="2"/>
    <n v="39"/>
  </r>
  <r>
    <x v="25"/>
    <s v="Privateers"/>
    <x v="2"/>
    <x v="0"/>
    <x v="5"/>
    <x v="0"/>
    <n v="214"/>
    <n v="9"/>
    <n v="140"/>
    <n v="7"/>
    <n v="40"/>
    <n v="42"/>
    <n v="8"/>
    <n v="9"/>
    <x v="2"/>
    <x v="35"/>
    <n v="35"/>
    <n v="1"/>
    <n v="0"/>
    <n v="0"/>
    <n v="3"/>
    <x v="32"/>
    <n v="3"/>
    <n v="0"/>
    <n v="0"/>
    <n v="16"/>
  </r>
  <r>
    <x v="25"/>
    <s v="Privateers"/>
    <x v="2"/>
    <x v="0"/>
    <x v="5"/>
    <x v="0"/>
    <n v="214"/>
    <n v="9"/>
    <n v="140"/>
    <n v="7"/>
    <n v="40"/>
    <n v="42"/>
    <n v="8"/>
    <n v="9"/>
    <x v="3"/>
    <x v="17"/>
    <n v="27"/>
    <n v="1"/>
    <n v="0"/>
    <n v="0"/>
    <n v="4"/>
    <x v="7"/>
    <n v="4"/>
    <n v="1"/>
    <n v="1"/>
    <n v="6"/>
  </r>
  <r>
    <x v="25"/>
    <s v="Privateers"/>
    <x v="2"/>
    <x v="0"/>
    <x v="5"/>
    <x v="0"/>
    <n v="214"/>
    <n v="9"/>
    <n v="140"/>
    <n v="7"/>
    <n v="40"/>
    <n v="42"/>
    <n v="8"/>
    <n v="9"/>
    <x v="4"/>
    <x v="2"/>
    <n v="0"/>
    <n v="1"/>
    <n v="0"/>
    <n v="0"/>
    <n v="5"/>
    <x v="33"/>
    <n v="6"/>
    <n v="2"/>
    <n v="2"/>
    <n v="13"/>
  </r>
  <r>
    <x v="25"/>
    <s v="Privateers"/>
    <x v="2"/>
    <x v="0"/>
    <x v="5"/>
    <x v="0"/>
    <n v="214"/>
    <n v="9"/>
    <n v="140"/>
    <n v="7"/>
    <n v="40"/>
    <n v="42"/>
    <n v="8"/>
    <n v="9"/>
    <x v="5"/>
    <x v="22"/>
    <n v="84"/>
    <n v="0"/>
    <n v="1"/>
    <n v="0"/>
    <n v="6"/>
    <x v="16"/>
    <n v="4"/>
    <n v="0"/>
    <n v="0"/>
    <n v="22"/>
  </r>
  <r>
    <x v="25"/>
    <s v="Privateers"/>
    <x v="2"/>
    <x v="0"/>
    <x v="5"/>
    <x v="0"/>
    <n v="214"/>
    <n v="9"/>
    <n v="140"/>
    <n v="7"/>
    <n v="40"/>
    <n v="42"/>
    <n v="8"/>
    <n v="9"/>
    <x v="6"/>
    <x v="15"/>
    <n v="5"/>
    <n v="1"/>
    <n v="0"/>
    <n v="0"/>
    <n v="7"/>
    <x v="13"/>
    <n v="3"/>
    <n v="0"/>
    <n v="0"/>
    <n v="8"/>
  </r>
  <r>
    <x v="25"/>
    <s v="Privateers"/>
    <x v="2"/>
    <x v="0"/>
    <x v="5"/>
    <x v="0"/>
    <n v="214"/>
    <n v="9"/>
    <n v="140"/>
    <n v="7"/>
    <n v="40"/>
    <n v="42"/>
    <n v="8"/>
    <n v="9"/>
    <x v="7"/>
    <x v="11"/>
    <n v="11"/>
    <n v="1"/>
    <n v="0"/>
    <n v="0"/>
    <n v="8"/>
    <x v="34"/>
    <n v="2"/>
    <n v="0"/>
    <n v="0"/>
    <n v="3"/>
  </r>
  <r>
    <x v="25"/>
    <s v="Privateers"/>
    <x v="2"/>
    <x v="0"/>
    <x v="5"/>
    <x v="0"/>
    <n v="214"/>
    <n v="9"/>
    <n v="140"/>
    <n v="7"/>
    <n v="40"/>
    <n v="42"/>
    <n v="8"/>
    <n v="9"/>
    <x v="8"/>
    <x v="40"/>
    <n v="13"/>
    <n v="1"/>
    <n v="0"/>
    <n v="0"/>
    <n v="9"/>
    <x v="19"/>
    <n v="2"/>
    <n v="0"/>
    <n v="0"/>
    <n v="7"/>
  </r>
  <r>
    <x v="25"/>
    <s v="Privateers"/>
    <x v="2"/>
    <x v="0"/>
    <x v="5"/>
    <x v="0"/>
    <n v="214"/>
    <n v="9"/>
    <n v="140"/>
    <n v="7"/>
    <n v="40"/>
    <n v="42"/>
    <n v="8"/>
    <n v="9"/>
    <x v="9"/>
    <x v="41"/>
    <n v="8"/>
    <n v="1"/>
    <n v="0"/>
    <n v="0"/>
    <n v="10"/>
    <x v="6"/>
    <n v="0"/>
    <n v="0"/>
    <n v="0"/>
    <n v="0"/>
  </r>
  <r>
    <x v="25"/>
    <s v="Privateers"/>
    <x v="2"/>
    <x v="0"/>
    <x v="5"/>
    <x v="0"/>
    <n v="214"/>
    <n v="9"/>
    <n v="140"/>
    <n v="7"/>
    <n v="40"/>
    <n v="42"/>
    <n v="8"/>
    <n v="9"/>
    <x v="10"/>
    <x v="5"/>
    <n v="0"/>
    <n v="0"/>
    <n v="0"/>
    <n v="0"/>
    <n v="11"/>
    <x v="6"/>
    <n v="0"/>
    <n v="0"/>
    <n v="0"/>
    <n v="0"/>
  </r>
  <r>
    <x v="26"/>
    <s v="Bledlow Village"/>
    <x v="1"/>
    <x v="0"/>
    <x v="5"/>
    <x v="1"/>
    <n v="62"/>
    <n v="10"/>
    <n v="275"/>
    <n v="8"/>
    <n v="45"/>
    <n v="26"/>
    <n v="11"/>
    <n v="2"/>
    <x v="0"/>
    <x v="15"/>
    <n v="4"/>
    <n v="1"/>
    <n v="0"/>
    <n v="0"/>
    <n v="1"/>
    <x v="7"/>
    <n v="9"/>
    <n v="0"/>
    <n v="0"/>
    <n v="40"/>
  </r>
  <r>
    <x v="26"/>
    <s v="Bledlow Village"/>
    <x v="1"/>
    <x v="0"/>
    <x v="5"/>
    <x v="1"/>
    <n v="62"/>
    <n v="10"/>
    <n v="275"/>
    <n v="8"/>
    <n v="45"/>
    <n v="26"/>
    <n v="11"/>
    <n v="2"/>
    <x v="1"/>
    <x v="2"/>
    <n v="12"/>
    <n v="1"/>
    <n v="0"/>
    <n v="0"/>
    <n v="2"/>
    <x v="2"/>
    <n v="9"/>
    <n v="0"/>
    <n v="1"/>
    <n v="63"/>
  </r>
  <r>
    <x v="26"/>
    <s v="Bledlow Village"/>
    <x v="1"/>
    <x v="0"/>
    <x v="5"/>
    <x v="1"/>
    <n v="62"/>
    <n v="10"/>
    <n v="275"/>
    <n v="8"/>
    <n v="45"/>
    <n v="26"/>
    <n v="11"/>
    <n v="2"/>
    <x v="2"/>
    <x v="26"/>
    <n v="2"/>
    <n v="1"/>
    <n v="0"/>
    <n v="0"/>
    <n v="3"/>
    <x v="19"/>
    <n v="9"/>
    <n v="0"/>
    <n v="1"/>
    <n v="20"/>
  </r>
  <r>
    <x v="26"/>
    <s v="Bledlow Village"/>
    <x v="1"/>
    <x v="0"/>
    <x v="5"/>
    <x v="1"/>
    <n v="62"/>
    <n v="10"/>
    <n v="275"/>
    <n v="8"/>
    <n v="45"/>
    <n v="26"/>
    <n v="11"/>
    <n v="2"/>
    <x v="3"/>
    <x v="8"/>
    <n v="2"/>
    <n v="1"/>
    <n v="0"/>
    <n v="0"/>
    <n v="4"/>
    <x v="21"/>
    <n v="5"/>
    <n v="0"/>
    <n v="2"/>
    <n v="53"/>
  </r>
  <r>
    <x v="26"/>
    <s v="Bledlow Village"/>
    <x v="1"/>
    <x v="0"/>
    <x v="5"/>
    <x v="1"/>
    <n v="62"/>
    <n v="10"/>
    <n v="275"/>
    <n v="8"/>
    <n v="45"/>
    <n v="26"/>
    <n v="11"/>
    <n v="2"/>
    <x v="4"/>
    <x v="22"/>
    <n v="0"/>
    <n v="1"/>
    <n v="0"/>
    <n v="0"/>
    <n v="5"/>
    <x v="4"/>
    <n v="9"/>
    <n v="0"/>
    <n v="4"/>
    <n v="66"/>
  </r>
  <r>
    <x v="26"/>
    <s v="Bledlow Village"/>
    <x v="1"/>
    <x v="0"/>
    <x v="5"/>
    <x v="1"/>
    <n v="62"/>
    <n v="10"/>
    <n v="275"/>
    <n v="8"/>
    <n v="45"/>
    <n v="26"/>
    <n v="11"/>
    <n v="2"/>
    <x v="5"/>
    <x v="17"/>
    <n v="1"/>
    <n v="1"/>
    <n v="0"/>
    <n v="0"/>
    <n v="6"/>
    <x v="33"/>
    <n v="4"/>
    <n v="0"/>
    <n v="0"/>
    <n v="31"/>
  </r>
  <r>
    <x v="26"/>
    <s v="Bledlow Village"/>
    <x v="1"/>
    <x v="0"/>
    <x v="5"/>
    <x v="1"/>
    <n v="62"/>
    <n v="10"/>
    <n v="275"/>
    <n v="8"/>
    <n v="45"/>
    <n v="26"/>
    <n v="11"/>
    <n v="2"/>
    <x v="6"/>
    <x v="19"/>
    <n v="20"/>
    <n v="0"/>
    <n v="0"/>
    <n v="0"/>
    <n v="7"/>
    <x v="6"/>
    <n v="0"/>
    <n v="0"/>
    <n v="0"/>
    <n v="0"/>
  </r>
  <r>
    <x v="26"/>
    <s v="Bledlow Village"/>
    <x v="1"/>
    <x v="0"/>
    <x v="5"/>
    <x v="1"/>
    <n v="62"/>
    <n v="10"/>
    <n v="275"/>
    <n v="8"/>
    <n v="45"/>
    <n v="26"/>
    <n v="11"/>
    <n v="2"/>
    <x v="7"/>
    <x v="10"/>
    <n v="6"/>
    <n v="1"/>
    <n v="0"/>
    <n v="0"/>
    <n v="8"/>
    <x v="6"/>
    <n v="0"/>
    <n v="0"/>
    <n v="0"/>
    <n v="0"/>
  </r>
  <r>
    <x v="26"/>
    <s v="Bledlow Village"/>
    <x v="1"/>
    <x v="0"/>
    <x v="5"/>
    <x v="1"/>
    <n v="62"/>
    <n v="10"/>
    <n v="275"/>
    <n v="8"/>
    <n v="45"/>
    <n v="26"/>
    <n v="11"/>
    <n v="2"/>
    <x v="8"/>
    <x v="11"/>
    <n v="0"/>
    <n v="1"/>
    <n v="0"/>
    <n v="0"/>
    <n v="9"/>
    <x v="6"/>
    <n v="0"/>
    <n v="0"/>
    <n v="0"/>
    <n v="0"/>
  </r>
  <r>
    <x v="26"/>
    <s v="Bledlow Village"/>
    <x v="1"/>
    <x v="0"/>
    <x v="5"/>
    <x v="1"/>
    <n v="62"/>
    <n v="10"/>
    <n v="275"/>
    <n v="8"/>
    <n v="45"/>
    <n v="26"/>
    <n v="11"/>
    <n v="2"/>
    <x v="9"/>
    <x v="41"/>
    <n v="4"/>
    <n v="1"/>
    <n v="0"/>
    <n v="0"/>
    <n v="10"/>
    <x v="6"/>
    <n v="0"/>
    <n v="0"/>
    <n v="0"/>
    <n v="0"/>
  </r>
  <r>
    <x v="26"/>
    <s v="Bledlow Village"/>
    <x v="1"/>
    <x v="0"/>
    <x v="5"/>
    <x v="1"/>
    <n v="62"/>
    <n v="10"/>
    <n v="275"/>
    <n v="8"/>
    <n v="45"/>
    <n v="26"/>
    <n v="11"/>
    <n v="2"/>
    <x v="10"/>
    <x v="29"/>
    <n v="0"/>
    <n v="1"/>
    <n v="0"/>
    <n v="0"/>
    <n v="11"/>
    <x v="6"/>
    <n v="0"/>
    <n v="0"/>
    <n v="0"/>
    <n v="0"/>
  </r>
  <r>
    <x v="27"/>
    <s v="Stonor (2)"/>
    <x v="2"/>
    <x v="0"/>
    <x v="0"/>
    <x v="1"/>
    <n v="63"/>
    <n v="0"/>
    <n v="123"/>
    <n v="9"/>
    <n v="28"/>
    <n v="11"/>
    <n v="0"/>
    <n v="0"/>
    <x v="0"/>
    <x v="7"/>
    <n v="40"/>
    <n v="0"/>
    <n v="0"/>
    <n v="0"/>
    <n v="1"/>
    <x v="0"/>
    <n v="6"/>
    <n v="0"/>
    <n v="2"/>
    <n v="20"/>
  </r>
  <r>
    <x v="27"/>
    <s v="Stonor (2)"/>
    <x v="2"/>
    <x v="0"/>
    <x v="0"/>
    <x v="1"/>
    <n v="63"/>
    <n v="0"/>
    <n v="123"/>
    <n v="9"/>
    <n v="28"/>
    <n v="11"/>
    <n v="0"/>
    <n v="0"/>
    <x v="1"/>
    <x v="3"/>
    <n v="23"/>
    <n v="0"/>
    <n v="0"/>
    <n v="0"/>
    <n v="2"/>
    <x v="15"/>
    <n v="3"/>
    <n v="0"/>
    <n v="0"/>
    <n v="16"/>
  </r>
  <r>
    <x v="27"/>
    <s v="Stonor (2)"/>
    <x v="2"/>
    <x v="0"/>
    <x v="0"/>
    <x v="1"/>
    <n v="63"/>
    <n v="0"/>
    <n v="123"/>
    <n v="9"/>
    <n v="28"/>
    <n v="11"/>
    <n v="0"/>
    <n v="0"/>
    <x v="2"/>
    <x v="5"/>
    <n v="0"/>
    <n v="0"/>
    <n v="0"/>
    <n v="0"/>
    <n v="3"/>
    <x v="2"/>
    <n v="6"/>
    <n v="0"/>
    <n v="0"/>
    <n v="38"/>
  </r>
  <r>
    <x v="27"/>
    <s v="Stonor (2)"/>
    <x v="2"/>
    <x v="0"/>
    <x v="0"/>
    <x v="1"/>
    <n v="63"/>
    <n v="0"/>
    <n v="123"/>
    <n v="9"/>
    <n v="28"/>
    <n v="11"/>
    <n v="0"/>
    <n v="0"/>
    <x v="3"/>
    <x v="5"/>
    <n v="0"/>
    <n v="0"/>
    <n v="0"/>
    <n v="0"/>
    <n v="4"/>
    <x v="4"/>
    <n v="6"/>
    <n v="0"/>
    <n v="2"/>
    <n v="23"/>
  </r>
  <r>
    <x v="27"/>
    <s v="Stonor (2)"/>
    <x v="2"/>
    <x v="0"/>
    <x v="0"/>
    <x v="1"/>
    <n v="63"/>
    <n v="0"/>
    <n v="123"/>
    <n v="9"/>
    <n v="28"/>
    <n v="11"/>
    <n v="0"/>
    <n v="0"/>
    <x v="4"/>
    <x v="5"/>
    <n v="0"/>
    <n v="0"/>
    <n v="0"/>
    <n v="0"/>
    <n v="5"/>
    <x v="19"/>
    <n v="5"/>
    <n v="1"/>
    <n v="2"/>
    <n v="15"/>
  </r>
  <r>
    <x v="27"/>
    <s v="Stonor (2)"/>
    <x v="2"/>
    <x v="0"/>
    <x v="0"/>
    <x v="1"/>
    <n v="63"/>
    <n v="0"/>
    <n v="123"/>
    <n v="9"/>
    <n v="28"/>
    <n v="11"/>
    <n v="0"/>
    <n v="0"/>
    <x v="5"/>
    <x v="5"/>
    <n v="0"/>
    <n v="0"/>
    <n v="0"/>
    <n v="0"/>
    <n v="6"/>
    <x v="7"/>
    <n v="2"/>
    <n v="0"/>
    <n v="1"/>
    <n v="11"/>
  </r>
  <r>
    <x v="27"/>
    <s v="Stonor (2)"/>
    <x v="2"/>
    <x v="0"/>
    <x v="0"/>
    <x v="1"/>
    <n v="63"/>
    <n v="0"/>
    <n v="123"/>
    <n v="9"/>
    <n v="28"/>
    <n v="11"/>
    <n v="0"/>
    <n v="0"/>
    <x v="6"/>
    <x v="5"/>
    <n v="0"/>
    <n v="0"/>
    <n v="0"/>
    <n v="0"/>
    <n v="7"/>
    <x v="8"/>
    <n v="0"/>
    <n v="0"/>
    <n v="2"/>
    <n v="0"/>
  </r>
  <r>
    <x v="27"/>
    <s v="Stonor (2)"/>
    <x v="2"/>
    <x v="0"/>
    <x v="0"/>
    <x v="1"/>
    <n v="63"/>
    <n v="0"/>
    <n v="123"/>
    <n v="9"/>
    <n v="28"/>
    <n v="11"/>
    <n v="0"/>
    <n v="0"/>
    <x v="7"/>
    <x v="5"/>
    <n v="0"/>
    <n v="0"/>
    <n v="0"/>
    <n v="0"/>
    <n v="8"/>
    <x v="6"/>
    <n v="0"/>
    <n v="0"/>
    <n v="0"/>
    <n v="0"/>
  </r>
  <r>
    <x v="27"/>
    <s v="Stonor (2)"/>
    <x v="2"/>
    <x v="0"/>
    <x v="0"/>
    <x v="1"/>
    <n v="63"/>
    <n v="0"/>
    <n v="123"/>
    <n v="9"/>
    <n v="28"/>
    <n v="11"/>
    <n v="0"/>
    <n v="0"/>
    <x v="8"/>
    <x v="5"/>
    <n v="0"/>
    <n v="0"/>
    <n v="0"/>
    <n v="0"/>
    <n v="9"/>
    <x v="6"/>
    <n v="0"/>
    <n v="0"/>
    <n v="0"/>
    <n v="0"/>
  </r>
  <r>
    <x v="27"/>
    <s v="Stonor (2)"/>
    <x v="2"/>
    <x v="0"/>
    <x v="0"/>
    <x v="1"/>
    <n v="63"/>
    <n v="0"/>
    <n v="123"/>
    <n v="9"/>
    <n v="28"/>
    <n v="11"/>
    <n v="0"/>
    <n v="0"/>
    <x v="9"/>
    <x v="5"/>
    <n v="0"/>
    <n v="0"/>
    <n v="0"/>
    <n v="0"/>
    <n v="10"/>
    <x v="6"/>
    <n v="0"/>
    <n v="0"/>
    <n v="0"/>
    <n v="0"/>
  </r>
  <r>
    <x v="27"/>
    <s v="Stonor (2)"/>
    <x v="2"/>
    <x v="0"/>
    <x v="0"/>
    <x v="1"/>
    <n v="63"/>
    <n v="0"/>
    <n v="123"/>
    <n v="9"/>
    <n v="28"/>
    <n v="11"/>
    <n v="0"/>
    <n v="0"/>
    <x v="10"/>
    <x v="5"/>
    <n v="0"/>
    <n v="0"/>
    <n v="0"/>
    <n v="0"/>
    <n v="11"/>
    <x v="6"/>
    <n v="0"/>
    <n v="0"/>
    <n v="0"/>
    <n v="0"/>
  </r>
  <r>
    <x v="28"/>
    <s v="Ipsden"/>
    <x v="0"/>
    <x v="0"/>
    <x v="0"/>
    <x v="0"/>
    <n v="226"/>
    <n v="5"/>
    <n v="114"/>
    <n v="10"/>
    <n v="34"/>
    <n v="41"/>
    <n v="15"/>
    <n v="11"/>
    <x v="0"/>
    <x v="16"/>
    <n v="7"/>
    <n v="1"/>
    <n v="0"/>
    <n v="0"/>
    <n v="1"/>
    <x v="11"/>
    <n v="18"/>
    <n v="4"/>
    <n v="6"/>
    <n v="48"/>
  </r>
  <r>
    <x v="28"/>
    <s v="Ipsden"/>
    <x v="0"/>
    <x v="0"/>
    <x v="0"/>
    <x v="0"/>
    <n v="226"/>
    <n v="5"/>
    <n v="114"/>
    <n v="10"/>
    <n v="34"/>
    <n v="41"/>
    <n v="15"/>
    <n v="11"/>
    <x v="1"/>
    <x v="35"/>
    <n v="119"/>
    <n v="0"/>
    <n v="0"/>
    <n v="1"/>
    <n v="2"/>
    <x v="15"/>
    <n v="5"/>
    <n v="0"/>
    <n v="0"/>
    <n v="21"/>
  </r>
  <r>
    <x v="28"/>
    <s v="Ipsden"/>
    <x v="0"/>
    <x v="0"/>
    <x v="0"/>
    <x v="0"/>
    <n v="226"/>
    <n v="5"/>
    <n v="114"/>
    <n v="10"/>
    <n v="34"/>
    <n v="41"/>
    <n v="15"/>
    <n v="11"/>
    <x v="2"/>
    <x v="6"/>
    <n v="2"/>
    <n v="1"/>
    <n v="0"/>
    <n v="0"/>
    <n v="3"/>
    <x v="14"/>
    <n v="9"/>
    <n v="1"/>
    <n v="3"/>
    <n v="33"/>
  </r>
  <r>
    <x v="28"/>
    <s v="Ipsden"/>
    <x v="0"/>
    <x v="0"/>
    <x v="0"/>
    <x v="0"/>
    <n v="226"/>
    <n v="5"/>
    <n v="114"/>
    <n v="10"/>
    <n v="34"/>
    <n v="41"/>
    <n v="15"/>
    <n v="11"/>
    <x v="3"/>
    <x v="2"/>
    <n v="1"/>
    <n v="1"/>
    <n v="0"/>
    <n v="0"/>
    <n v="4"/>
    <x v="13"/>
    <n v="2"/>
    <n v="1"/>
    <n v="1"/>
    <n v="1"/>
  </r>
  <r>
    <x v="28"/>
    <s v="Ipsden"/>
    <x v="0"/>
    <x v="0"/>
    <x v="0"/>
    <x v="0"/>
    <n v="226"/>
    <n v="5"/>
    <n v="114"/>
    <n v="10"/>
    <n v="34"/>
    <n v="41"/>
    <n v="15"/>
    <n v="11"/>
    <x v="4"/>
    <x v="3"/>
    <n v="11"/>
    <n v="1"/>
    <n v="0"/>
    <n v="0"/>
    <n v="5"/>
    <x v="6"/>
    <n v="0"/>
    <n v="0"/>
    <n v="0"/>
    <n v="0"/>
  </r>
  <r>
    <x v="28"/>
    <s v="Ipsden"/>
    <x v="0"/>
    <x v="0"/>
    <x v="0"/>
    <x v="0"/>
    <n v="226"/>
    <n v="5"/>
    <n v="114"/>
    <n v="10"/>
    <n v="34"/>
    <n v="41"/>
    <n v="15"/>
    <n v="11"/>
    <x v="5"/>
    <x v="37"/>
    <n v="1"/>
    <n v="1"/>
    <n v="0"/>
    <n v="0"/>
    <n v="6"/>
    <x v="6"/>
    <n v="0"/>
    <n v="0"/>
    <n v="0"/>
    <n v="0"/>
  </r>
  <r>
    <x v="28"/>
    <s v="Ipsden"/>
    <x v="0"/>
    <x v="0"/>
    <x v="0"/>
    <x v="0"/>
    <n v="226"/>
    <n v="5"/>
    <n v="114"/>
    <n v="10"/>
    <n v="34"/>
    <n v="41"/>
    <n v="15"/>
    <n v="11"/>
    <x v="6"/>
    <x v="42"/>
    <n v="70"/>
    <n v="0"/>
    <n v="1"/>
    <n v="0"/>
    <n v="7"/>
    <x v="6"/>
    <n v="0"/>
    <n v="0"/>
    <n v="0"/>
    <n v="0"/>
  </r>
  <r>
    <x v="28"/>
    <s v="Ipsden"/>
    <x v="0"/>
    <x v="0"/>
    <x v="0"/>
    <x v="0"/>
    <n v="226"/>
    <n v="5"/>
    <n v="114"/>
    <n v="10"/>
    <n v="34"/>
    <n v="41"/>
    <n v="15"/>
    <n v="11"/>
    <x v="7"/>
    <x v="5"/>
    <n v="0"/>
    <n v="0"/>
    <n v="0"/>
    <n v="0"/>
    <n v="8"/>
    <x v="6"/>
    <n v="0"/>
    <n v="0"/>
    <n v="0"/>
    <n v="0"/>
  </r>
  <r>
    <x v="28"/>
    <s v="Ipsden"/>
    <x v="0"/>
    <x v="0"/>
    <x v="0"/>
    <x v="0"/>
    <n v="226"/>
    <n v="5"/>
    <n v="114"/>
    <n v="10"/>
    <n v="34"/>
    <n v="41"/>
    <n v="15"/>
    <n v="11"/>
    <x v="8"/>
    <x v="5"/>
    <n v="0"/>
    <n v="0"/>
    <n v="0"/>
    <n v="0"/>
    <n v="9"/>
    <x v="6"/>
    <n v="0"/>
    <n v="0"/>
    <n v="0"/>
    <n v="0"/>
  </r>
  <r>
    <x v="28"/>
    <s v="Ipsden"/>
    <x v="0"/>
    <x v="0"/>
    <x v="0"/>
    <x v="0"/>
    <n v="226"/>
    <n v="5"/>
    <n v="114"/>
    <n v="10"/>
    <n v="34"/>
    <n v="41"/>
    <n v="15"/>
    <n v="11"/>
    <x v="9"/>
    <x v="5"/>
    <n v="0"/>
    <n v="0"/>
    <n v="0"/>
    <n v="0"/>
    <n v="10"/>
    <x v="6"/>
    <n v="0"/>
    <n v="0"/>
    <n v="0"/>
    <n v="0"/>
  </r>
  <r>
    <x v="28"/>
    <s v="Ipsden"/>
    <x v="0"/>
    <x v="0"/>
    <x v="0"/>
    <x v="0"/>
    <n v="226"/>
    <n v="5"/>
    <n v="114"/>
    <n v="10"/>
    <n v="34"/>
    <n v="41"/>
    <n v="15"/>
    <n v="11"/>
    <x v="10"/>
    <x v="5"/>
    <n v="0"/>
    <n v="0"/>
    <n v="0"/>
    <n v="0"/>
    <n v="11"/>
    <x v="6"/>
    <n v="0"/>
    <n v="0"/>
    <n v="0"/>
    <n v="0"/>
  </r>
  <r>
    <x v="29"/>
    <s v="Middleton Stoney"/>
    <x v="1"/>
    <x v="1"/>
    <x v="0"/>
    <x v="0"/>
    <n v="119"/>
    <n v="9"/>
    <n v="121"/>
    <n v="3"/>
    <n v="31"/>
    <n v="39"/>
    <n v="6"/>
    <n v="9"/>
    <x v="0"/>
    <x v="10"/>
    <n v="3"/>
    <n v="1"/>
    <n v="0"/>
    <n v="0"/>
    <n v="1"/>
    <x v="0"/>
    <n v="11"/>
    <n v="2"/>
    <n v="1"/>
    <n v="27"/>
  </r>
  <r>
    <x v="29"/>
    <s v="Middleton Stoney"/>
    <x v="1"/>
    <x v="1"/>
    <x v="0"/>
    <x v="0"/>
    <n v="119"/>
    <n v="9"/>
    <n v="121"/>
    <n v="3"/>
    <n v="31"/>
    <n v="39"/>
    <n v="6"/>
    <n v="9"/>
    <x v="1"/>
    <x v="24"/>
    <n v="14"/>
    <n v="1"/>
    <n v="0"/>
    <n v="0"/>
    <n v="2"/>
    <x v="4"/>
    <n v="7"/>
    <n v="0"/>
    <n v="1"/>
    <n v="24"/>
  </r>
  <r>
    <x v="29"/>
    <s v="Middleton Stoney"/>
    <x v="1"/>
    <x v="1"/>
    <x v="0"/>
    <x v="0"/>
    <n v="119"/>
    <n v="9"/>
    <n v="121"/>
    <n v="3"/>
    <n v="31"/>
    <n v="39"/>
    <n v="6"/>
    <n v="9"/>
    <x v="2"/>
    <x v="2"/>
    <n v="0"/>
    <n v="1"/>
    <n v="0"/>
    <n v="0"/>
    <n v="3"/>
    <x v="2"/>
    <n v="5"/>
    <n v="0"/>
    <n v="0"/>
    <n v="25"/>
  </r>
  <r>
    <x v="29"/>
    <s v="Middleton Stoney"/>
    <x v="1"/>
    <x v="1"/>
    <x v="0"/>
    <x v="0"/>
    <n v="119"/>
    <n v="9"/>
    <n v="121"/>
    <n v="3"/>
    <n v="31"/>
    <n v="39"/>
    <n v="6"/>
    <n v="9"/>
    <x v="3"/>
    <x v="7"/>
    <n v="4"/>
    <n v="1"/>
    <n v="0"/>
    <n v="0"/>
    <n v="4"/>
    <x v="19"/>
    <n v="4"/>
    <n v="0"/>
    <n v="0"/>
    <n v="14"/>
  </r>
  <r>
    <x v="29"/>
    <s v="Middleton Stoney"/>
    <x v="1"/>
    <x v="1"/>
    <x v="0"/>
    <x v="0"/>
    <n v="119"/>
    <n v="9"/>
    <n v="121"/>
    <n v="3"/>
    <n v="31"/>
    <n v="39"/>
    <n v="6"/>
    <n v="9"/>
    <x v="4"/>
    <x v="3"/>
    <n v="12"/>
    <n v="1"/>
    <n v="0"/>
    <n v="0"/>
    <n v="5"/>
    <x v="7"/>
    <n v="3"/>
    <n v="0"/>
    <n v="1"/>
    <n v="21"/>
  </r>
  <r>
    <x v="29"/>
    <s v="Middleton Stoney"/>
    <x v="1"/>
    <x v="1"/>
    <x v="0"/>
    <x v="0"/>
    <n v="119"/>
    <n v="9"/>
    <n v="121"/>
    <n v="3"/>
    <n v="31"/>
    <n v="39"/>
    <n v="6"/>
    <n v="9"/>
    <x v="5"/>
    <x v="22"/>
    <n v="65"/>
    <n v="1"/>
    <n v="1"/>
    <n v="0"/>
    <n v="6"/>
    <x v="34"/>
    <n v="1"/>
    <n v="0"/>
    <n v="0"/>
    <n v="1"/>
  </r>
  <r>
    <x v="29"/>
    <s v="Middleton Stoney"/>
    <x v="1"/>
    <x v="1"/>
    <x v="0"/>
    <x v="0"/>
    <n v="119"/>
    <n v="9"/>
    <n v="121"/>
    <n v="3"/>
    <n v="31"/>
    <n v="39"/>
    <n v="6"/>
    <n v="9"/>
    <x v="6"/>
    <x v="11"/>
    <n v="0"/>
    <n v="1"/>
    <n v="0"/>
    <n v="0"/>
    <n v="7"/>
    <x v="6"/>
    <n v="0"/>
    <n v="0"/>
    <n v="0"/>
    <n v="0"/>
  </r>
  <r>
    <x v="29"/>
    <s v="Middleton Stoney"/>
    <x v="1"/>
    <x v="1"/>
    <x v="0"/>
    <x v="0"/>
    <n v="119"/>
    <n v="9"/>
    <n v="121"/>
    <n v="3"/>
    <n v="31"/>
    <n v="39"/>
    <n v="6"/>
    <n v="9"/>
    <x v="7"/>
    <x v="39"/>
    <n v="0"/>
    <n v="1"/>
    <n v="0"/>
    <n v="0"/>
    <n v="8"/>
    <x v="6"/>
    <n v="0"/>
    <n v="0"/>
    <n v="0"/>
    <n v="0"/>
  </r>
  <r>
    <x v="29"/>
    <s v="Middleton Stoney"/>
    <x v="1"/>
    <x v="1"/>
    <x v="0"/>
    <x v="0"/>
    <n v="119"/>
    <n v="9"/>
    <n v="121"/>
    <n v="3"/>
    <n v="31"/>
    <n v="39"/>
    <n v="6"/>
    <n v="9"/>
    <x v="8"/>
    <x v="15"/>
    <n v="13"/>
    <n v="1"/>
    <n v="0"/>
    <n v="0"/>
    <n v="9"/>
    <x v="6"/>
    <n v="0"/>
    <n v="0"/>
    <n v="0"/>
    <n v="0"/>
  </r>
  <r>
    <x v="29"/>
    <s v="Middleton Stoney"/>
    <x v="1"/>
    <x v="1"/>
    <x v="0"/>
    <x v="0"/>
    <n v="119"/>
    <n v="9"/>
    <n v="121"/>
    <n v="3"/>
    <n v="31"/>
    <n v="39"/>
    <n v="6"/>
    <n v="9"/>
    <x v="9"/>
    <x v="19"/>
    <n v="0"/>
    <n v="0"/>
    <n v="0"/>
    <n v="0"/>
    <n v="10"/>
    <x v="6"/>
    <n v="0"/>
    <n v="0"/>
    <n v="0"/>
    <n v="0"/>
  </r>
  <r>
    <x v="29"/>
    <s v="Middleton Stoney"/>
    <x v="1"/>
    <x v="1"/>
    <x v="0"/>
    <x v="0"/>
    <n v="119"/>
    <n v="9"/>
    <n v="121"/>
    <n v="3"/>
    <n v="31"/>
    <n v="39"/>
    <n v="6"/>
    <n v="9"/>
    <x v="10"/>
    <x v="29"/>
    <n v="2"/>
    <n v="0"/>
    <n v="0"/>
    <n v="0"/>
    <n v="11"/>
    <x v="6"/>
    <n v="0"/>
    <n v="0"/>
    <n v="0"/>
    <n v="0"/>
  </r>
  <r>
    <x v="30"/>
    <s v="Medmenham"/>
    <x v="2"/>
    <x v="1"/>
    <x v="1"/>
    <x v="0"/>
    <n v="215"/>
    <n v="4"/>
    <n v="140"/>
    <n v="6"/>
    <n v="41"/>
    <n v="31"/>
    <n v="20"/>
    <n v="11"/>
    <x v="0"/>
    <x v="20"/>
    <n v="6"/>
    <n v="1"/>
    <n v="0"/>
    <n v="0"/>
    <n v="1"/>
    <x v="35"/>
    <n v="7"/>
    <n v="2"/>
    <n v="0"/>
    <n v="18"/>
  </r>
  <r>
    <x v="30"/>
    <s v="Medmenham"/>
    <x v="2"/>
    <x v="1"/>
    <x v="1"/>
    <x v="0"/>
    <n v="215"/>
    <n v="4"/>
    <n v="140"/>
    <n v="6"/>
    <n v="41"/>
    <n v="31"/>
    <n v="20"/>
    <n v="11"/>
    <x v="1"/>
    <x v="16"/>
    <n v="11"/>
    <n v="1"/>
    <n v="0"/>
    <n v="0"/>
    <n v="2"/>
    <x v="36"/>
    <n v="5"/>
    <n v="1"/>
    <n v="1"/>
    <n v="8"/>
  </r>
  <r>
    <x v="30"/>
    <s v="Medmenham"/>
    <x v="2"/>
    <x v="1"/>
    <x v="1"/>
    <x v="0"/>
    <n v="215"/>
    <n v="4"/>
    <n v="140"/>
    <n v="6"/>
    <n v="41"/>
    <n v="31"/>
    <n v="20"/>
    <n v="11"/>
    <x v="2"/>
    <x v="27"/>
    <n v="81"/>
    <n v="1"/>
    <n v="1"/>
    <n v="0"/>
    <n v="3"/>
    <x v="37"/>
    <n v="9"/>
    <n v="0"/>
    <n v="1"/>
    <n v="26"/>
  </r>
  <r>
    <x v="30"/>
    <s v="Medmenham"/>
    <x v="2"/>
    <x v="1"/>
    <x v="1"/>
    <x v="0"/>
    <n v="215"/>
    <n v="4"/>
    <n v="140"/>
    <n v="6"/>
    <n v="41"/>
    <n v="31"/>
    <n v="20"/>
    <n v="11"/>
    <x v="3"/>
    <x v="17"/>
    <n v="79"/>
    <n v="1"/>
    <n v="1"/>
    <n v="0"/>
    <n v="4"/>
    <x v="2"/>
    <n v="8"/>
    <n v="0"/>
    <n v="1"/>
    <n v="50"/>
  </r>
  <r>
    <x v="30"/>
    <s v="Medmenham"/>
    <x v="2"/>
    <x v="1"/>
    <x v="1"/>
    <x v="0"/>
    <n v="215"/>
    <n v="4"/>
    <n v="140"/>
    <n v="6"/>
    <n v="41"/>
    <n v="31"/>
    <n v="20"/>
    <n v="11"/>
    <x v="4"/>
    <x v="7"/>
    <n v="17"/>
    <n v="0"/>
    <n v="0"/>
    <n v="0"/>
    <n v="5"/>
    <x v="19"/>
    <n v="3"/>
    <n v="1"/>
    <n v="0"/>
    <n v="6"/>
  </r>
  <r>
    <x v="30"/>
    <s v="Medmenham"/>
    <x v="2"/>
    <x v="1"/>
    <x v="1"/>
    <x v="0"/>
    <n v="215"/>
    <n v="4"/>
    <n v="140"/>
    <n v="6"/>
    <n v="41"/>
    <n v="31"/>
    <n v="20"/>
    <n v="11"/>
    <x v="5"/>
    <x v="43"/>
    <n v="1"/>
    <n v="0"/>
    <n v="0"/>
    <n v="0"/>
    <n v="6"/>
    <x v="13"/>
    <n v="5"/>
    <n v="2"/>
    <n v="2"/>
    <n v="11"/>
  </r>
  <r>
    <x v="30"/>
    <s v="Medmenham"/>
    <x v="2"/>
    <x v="1"/>
    <x v="1"/>
    <x v="0"/>
    <n v="215"/>
    <n v="4"/>
    <n v="140"/>
    <n v="6"/>
    <n v="41"/>
    <n v="31"/>
    <n v="20"/>
    <n v="11"/>
    <x v="6"/>
    <x v="5"/>
    <n v="0"/>
    <n v="0"/>
    <n v="0"/>
    <n v="0"/>
    <n v="7"/>
    <x v="16"/>
    <n v="3"/>
    <n v="2"/>
    <n v="1"/>
    <n v="5"/>
  </r>
  <r>
    <x v="30"/>
    <s v="Medmenham"/>
    <x v="2"/>
    <x v="1"/>
    <x v="1"/>
    <x v="0"/>
    <n v="215"/>
    <n v="4"/>
    <n v="140"/>
    <n v="6"/>
    <n v="41"/>
    <n v="31"/>
    <n v="20"/>
    <n v="11"/>
    <x v="7"/>
    <x v="5"/>
    <n v="0"/>
    <n v="0"/>
    <n v="0"/>
    <n v="0"/>
    <n v="8"/>
    <x v="0"/>
    <n v="1"/>
    <n v="0"/>
    <n v="0"/>
    <n v="5"/>
  </r>
  <r>
    <x v="30"/>
    <s v="Medmenham"/>
    <x v="2"/>
    <x v="1"/>
    <x v="1"/>
    <x v="0"/>
    <n v="215"/>
    <n v="4"/>
    <n v="140"/>
    <n v="6"/>
    <n v="41"/>
    <n v="31"/>
    <n v="20"/>
    <n v="11"/>
    <x v="8"/>
    <x v="5"/>
    <n v="0"/>
    <n v="0"/>
    <n v="0"/>
    <n v="0"/>
    <n v="9"/>
    <x v="6"/>
    <n v="0"/>
    <n v="0"/>
    <n v="0"/>
    <n v="0"/>
  </r>
  <r>
    <x v="30"/>
    <s v="Medmenham"/>
    <x v="2"/>
    <x v="1"/>
    <x v="1"/>
    <x v="0"/>
    <n v="215"/>
    <n v="4"/>
    <n v="140"/>
    <n v="6"/>
    <n v="41"/>
    <n v="31"/>
    <n v="20"/>
    <n v="11"/>
    <x v="9"/>
    <x v="5"/>
    <n v="0"/>
    <n v="0"/>
    <n v="0"/>
    <n v="0"/>
    <n v="10"/>
    <x v="6"/>
    <n v="0"/>
    <n v="0"/>
    <n v="0"/>
    <n v="0"/>
  </r>
  <r>
    <x v="30"/>
    <s v="Medmenham"/>
    <x v="2"/>
    <x v="1"/>
    <x v="1"/>
    <x v="0"/>
    <n v="215"/>
    <n v="4"/>
    <n v="140"/>
    <n v="6"/>
    <n v="41"/>
    <n v="31"/>
    <n v="20"/>
    <n v="11"/>
    <x v="10"/>
    <x v="5"/>
    <n v="0"/>
    <n v="0"/>
    <n v="0"/>
    <n v="0"/>
    <n v="11"/>
    <x v="6"/>
    <n v="0"/>
    <n v="0"/>
    <n v="0"/>
    <n v="0"/>
  </r>
  <r>
    <x v="31"/>
    <s v="Harpsden (2)"/>
    <x v="1"/>
    <x v="1"/>
    <x v="0"/>
    <x v="1"/>
    <n v="142"/>
    <n v="10"/>
    <n v="171"/>
    <n v="8"/>
    <n v="40"/>
    <n v="38"/>
    <n v="15"/>
    <n v="18"/>
    <x v="0"/>
    <x v="3"/>
    <n v="3"/>
    <n v="1"/>
    <n v="0"/>
    <n v="0"/>
    <n v="1"/>
    <x v="5"/>
    <n v="8"/>
    <n v="4"/>
    <n v="1"/>
    <n v="20"/>
  </r>
  <r>
    <x v="31"/>
    <s v="Harpsden (2)"/>
    <x v="1"/>
    <x v="1"/>
    <x v="0"/>
    <x v="1"/>
    <n v="142"/>
    <n v="10"/>
    <n v="171"/>
    <n v="8"/>
    <n v="40"/>
    <n v="38"/>
    <n v="15"/>
    <n v="18"/>
    <x v="1"/>
    <x v="26"/>
    <n v="55"/>
    <n v="1"/>
    <n v="1"/>
    <n v="0"/>
    <n v="2"/>
    <x v="0"/>
    <n v="8"/>
    <n v="1"/>
    <n v="2"/>
    <n v="31"/>
  </r>
  <r>
    <x v="31"/>
    <s v="Harpsden (2)"/>
    <x v="1"/>
    <x v="1"/>
    <x v="0"/>
    <x v="1"/>
    <n v="142"/>
    <n v="10"/>
    <n v="171"/>
    <n v="8"/>
    <n v="40"/>
    <n v="38"/>
    <n v="15"/>
    <n v="18"/>
    <x v="2"/>
    <x v="27"/>
    <n v="0"/>
    <n v="1"/>
    <n v="0"/>
    <n v="0"/>
    <n v="3"/>
    <x v="2"/>
    <n v="8"/>
    <n v="1"/>
    <n v="2"/>
    <n v="23"/>
  </r>
  <r>
    <x v="31"/>
    <s v="Harpsden (2)"/>
    <x v="1"/>
    <x v="1"/>
    <x v="0"/>
    <x v="1"/>
    <n v="142"/>
    <n v="10"/>
    <n v="171"/>
    <n v="8"/>
    <n v="40"/>
    <n v="38"/>
    <n v="15"/>
    <n v="18"/>
    <x v="3"/>
    <x v="7"/>
    <n v="13"/>
    <n v="1"/>
    <n v="0"/>
    <n v="0"/>
    <n v="4"/>
    <x v="4"/>
    <n v="8"/>
    <n v="2"/>
    <n v="3"/>
    <n v="25"/>
  </r>
  <r>
    <x v="31"/>
    <s v="Harpsden (2)"/>
    <x v="1"/>
    <x v="1"/>
    <x v="0"/>
    <x v="1"/>
    <n v="142"/>
    <n v="10"/>
    <n v="171"/>
    <n v="8"/>
    <n v="40"/>
    <n v="38"/>
    <n v="15"/>
    <n v="18"/>
    <x v="4"/>
    <x v="0"/>
    <n v="39"/>
    <n v="1"/>
    <n v="0"/>
    <n v="0"/>
    <n v="5"/>
    <x v="21"/>
    <n v="4"/>
    <n v="0"/>
    <n v="0"/>
    <n v="34"/>
  </r>
  <r>
    <x v="31"/>
    <s v="Harpsden (2)"/>
    <x v="1"/>
    <x v="1"/>
    <x v="0"/>
    <x v="1"/>
    <n v="142"/>
    <n v="10"/>
    <n v="171"/>
    <n v="8"/>
    <n v="40"/>
    <n v="38"/>
    <n v="15"/>
    <n v="18"/>
    <x v="5"/>
    <x v="1"/>
    <n v="6"/>
    <n v="1"/>
    <n v="0"/>
    <n v="0"/>
    <n v="6"/>
    <x v="35"/>
    <n v="4"/>
    <n v="0"/>
    <n v="0"/>
    <n v="20"/>
  </r>
  <r>
    <x v="31"/>
    <s v="Harpsden (2)"/>
    <x v="1"/>
    <x v="1"/>
    <x v="0"/>
    <x v="1"/>
    <n v="142"/>
    <n v="10"/>
    <n v="171"/>
    <n v="8"/>
    <n v="40"/>
    <n v="38"/>
    <n v="15"/>
    <n v="18"/>
    <x v="6"/>
    <x v="37"/>
    <n v="0"/>
    <n v="1"/>
    <n v="0"/>
    <n v="0"/>
    <n v="7"/>
    <x v="6"/>
    <n v="0"/>
    <n v="0"/>
    <n v="0"/>
    <n v="0"/>
  </r>
  <r>
    <x v="31"/>
    <s v="Harpsden (2)"/>
    <x v="1"/>
    <x v="1"/>
    <x v="0"/>
    <x v="1"/>
    <n v="142"/>
    <n v="10"/>
    <n v="171"/>
    <n v="8"/>
    <n v="40"/>
    <n v="38"/>
    <n v="15"/>
    <n v="18"/>
    <x v="7"/>
    <x v="11"/>
    <n v="2"/>
    <n v="1"/>
    <n v="0"/>
    <n v="0"/>
    <n v="8"/>
    <x v="6"/>
    <n v="0"/>
    <n v="0"/>
    <n v="0"/>
    <n v="0"/>
  </r>
  <r>
    <x v="31"/>
    <s v="Harpsden (2)"/>
    <x v="1"/>
    <x v="1"/>
    <x v="0"/>
    <x v="1"/>
    <n v="142"/>
    <n v="10"/>
    <n v="171"/>
    <n v="8"/>
    <n v="40"/>
    <n v="38"/>
    <n v="15"/>
    <n v="18"/>
    <x v="8"/>
    <x v="19"/>
    <n v="6"/>
    <n v="1"/>
    <n v="0"/>
    <n v="0"/>
    <n v="9"/>
    <x v="6"/>
    <n v="0"/>
    <n v="0"/>
    <n v="0"/>
    <n v="0"/>
  </r>
  <r>
    <x v="31"/>
    <s v="Harpsden (2)"/>
    <x v="1"/>
    <x v="1"/>
    <x v="0"/>
    <x v="1"/>
    <n v="142"/>
    <n v="10"/>
    <n v="171"/>
    <n v="8"/>
    <n v="40"/>
    <n v="38"/>
    <n v="15"/>
    <n v="18"/>
    <x v="9"/>
    <x v="29"/>
    <n v="1"/>
    <n v="1"/>
    <n v="0"/>
    <n v="0"/>
    <n v="10"/>
    <x v="6"/>
    <n v="0"/>
    <n v="0"/>
    <n v="0"/>
    <n v="0"/>
  </r>
  <r>
    <x v="31"/>
    <s v="Harpsden (2)"/>
    <x v="1"/>
    <x v="1"/>
    <x v="0"/>
    <x v="1"/>
    <n v="142"/>
    <n v="10"/>
    <n v="171"/>
    <n v="8"/>
    <n v="40"/>
    <n v="38"/>
    <n v="15"/>
    <n v="18"/>
    <x v="10"/>
    <x v="13"/>
    <n v="2"/>
    <n v="0"/>
    <n v="0"/>
    <n v="0"/>
    <n v="11"/>
    <x v="6"/>
    <n v="0"/>
    <n v="0"/>
    <n v="0"/>
    <n v="0"/>
  </r>
  <r>
    <x v="32"/>
    <s v="Greys Green (2)"/>
    <x v="1"/>
    <x v="1"/>
    <x v="0"/>
    <x v="1"/>
    <n v="126"/>
    <n v="10"/>
    <n v="146"/>
    <n v="7"/>
    <n v="43"/>
    <n v="37"/>
    <n v="3"/>
    <n v="6"/>
    <x v="0"/>
    <x v="2"/>
    <n v="8"/>
    <n v="1"/>
    <n v="0"/>
    <n v="0"/>
    <n v="1"/>
    <x v="1"/>
    <n v="11"/>
    <n v="1"/>
    <n v="1"/>
    <n v="45"/>
  </r>
  <r>
    <x v="32"/>
    <s v="Greys Green (2)"/>
    <x v="1"/>
    <x v="1"/>
    <x v="0"/>
    <x v="1"/>
    <n v="126"/>
    <n v="10"/>
    <n v="146"/>
    <n v="7"/>
    <n v="43"/>
    <n v="37"/>
    <n v="3"/>
    <n v="6"/>
    <x v="1"/>
    <x v="8"/>
    <n v="13"/>
    <n v="1"/>
    <n v="0"/>
    <n v="0"/>
    <n v="2"/>
    <x v="0"/>
    <n v="7"/>
    <n v="3"/>
    <n v="0"/>
    <n v="9"/>
  </r>
  <r>
    <x v="32"/>
    <s v="Greys Green (2)"/>
    <x v="1"/>
    <x v="1"/>
    <x v="0"/>
    <x v="1"/>
    <n v="126"/>
    <n v="10"/>
    <n v="146"/>
    <n v="7"/>
    <n v="43"/>
    <n v="37"/>
    <n v="3"/>
    <n v="6"/>
    <x v="2"/>
    <x v="27"/>
    <n v="1"/>
    <n v="1"/>
    <n v="0"/>
    <n v="0"/>
    <n v="3"/>
    <x v="7"/>
    <n v="14"/>
    <n v="3"/>
    <n v="5"/>
    <n v="53"/>
  </r>
  <r>
    <x v="32"/>
    <s v="Greys Green (2)"/>
    <x v="1"/>
    <x v="1"/>
    <x v="0"/>
    <x v="1"/>
    <n v="126"/>
    <n v="10"/>
    <n v="146"/>
    <n v="7"/>
    <n v="43"/>
    <n v="37"/>
    <n v="3"/>
    <n v="6"/>
    <x v="3"/>
    <x v="6"/>
    <n v="10"/>
    <n v="1"/>
    <n v="0"/>
    <n v="0"/>
    <n v="4"/>
    <x v="35"/>
    <n v="11"/>
    <n v="0"/>
    <n v="1"/>
    <n v="33"/>
  </r>
  <r>
    <x v="32"/>
    <s v="Greys Green (2)"/>
    <x v="1"/>
    <x v="1"/>
    <x v="0"/>
    <x v="1"/>
    <n v="126"/>
    <n v="10"/>
    <n v="146"/>
    <n v="7"/>
    <n v="43"/>
    <n v="37"/>
    <n v="3"/>
    <n v="6"/>
    <x v="4"/>
    <x v="7"/>
    <n v="36"/>
    <n v="1"/>
    <n v="0"/>
    <n v="0"/>
    <n v="5"/>
    <x v="6"/>
    <n v="0"/>
    <n v="0"/>
    <n v="0"/>
    <n v="0"/>
  </r>
  <r>
    <x v="32"/>
    <s v="Greys Green (2)"/>
    <x v="1"/>
    <x v="1"/>
    <x v="0"/>
    <x v="1"/>
    <n v="126"/>
    <n v="10"/>
    <n v="146"/>
    <n v="7"/>
    <n v="43"/>
    <n v="37"/>
    <n v="3"/>
    <n v="6"/>
    <x v="5"/>
    <x v="16"/>
    <n v="19"/>
    <n v="1"/>
    <n v="0"/>
    <n v="0"/>
    <n v="6"/>
    <x v="6"/>
    <n v="0"/>
    <n v="0"/>
    <n v="0"/>
    <n v="0"/>
  </r>
  <r>
    <x v="32"/>
    <s v="Greys Green (2)"/>
    <x v="1"/>
    <x v="1"/>
    <x v="0"/>
    <x v="1"/>
    <n v="126"/>
    <n v="10"/>
    <n v="146"/>
    <n v="7"/>
    <n v="43"/>
    <n v="37"/>
    <n v="3"/>
    <n v="6"/>
    <x v="6"/>
    <x v="37"/>
    <n v="7"/>
    <n v="1"/>
    <n v="0"/>
    <n v="0"/>
    <n v="7"/>
    <x v="6"/>
    <n v="0"/>
    <n v="0"/>
    <n v="0"/>
    <n v="0"/>
  </r>
  <r>
    <x v="32"/>
    <s v="Greys Green (2)"/>
    <x v="1"/>
    <x v="1"/>
    <x v="0"/>
    <x v="1"/>
    <n v="126"/>
    <n v="10"/>
    <n v="146"/>
    <n v="7"/>
    <n v="43"/>
    <n v="37"/>
    <n v="3"/>
    <n v="6"/>
    <x v="7"/>
    <x v="3"/>
    <n v="13"/>
    <n v="1"/>
    <n v="0"/>
    <n v="0"/>
    <n v="8"/>
    <x v="6"/>
    <n v="0"/>
    <n v="0"/>
    <n v="0"/>
    <n v="0"/>
  </r>
  <r>
    <x v="32"/>
    <s v="Greys Green (2)"/>
    <x v="1"/>
    <x v="1"/>
    <x v="0"/>
    <x v="1"/>
    <n v="126"/>
    <n v="10"/>
    <n v="146"/>
    <n v="7"/>
    <n v="43"/>
    <n v="37"/>
    <n v="3"/>
    <n v="6"/>
    <x v="8"/>
    <x v="10"/>
    <n v="11"/>
    <n v="1"/>
    <n v="0"/>
    <n v="0"/>
    <n v="9"/>
    <x v="6"/>
    <n v="0"/>
    <n v="0"/>
    <n v="0"/>
    <n v="0"/>
  </r>
  <r>
    <x v="32"/>
    <s v="Greys Green (2)"/>
    <x v="1"/>
    <x v="1"/>
    <x v="0"/>
    <x v="1"/>
    <n v="126"/>
    <n v="10"/>
    <n v="146"/>
    <n v="7"/>
    <n v="43"/>
    <n v="37"/>
    <n v="3"/>
    <n v="6"/>
    <x v="9"/>
    <x v="9"/>
    <n v="4"/>
    <n v="1"/>
    <n v="0"/>
    <n v="0"/>
    <n v="10"/>
    <x v="6"/>
    <n v="0"/>
    <n v="0"/>
    <n v="0"/>
    <n v="0"/>
  </r>
  <r>
    <x v="32"/>
    <s v="Greys Green (2)"/>
    <x v="1"/>
    <x v="1"/>
    <x v="0"/>
    <x v="1"/>
    <n v="126"/>
    <n v="10"/>
    <n v="146"/>
    <n v="7"/>
    <n v="43"/>
    <n v="37"/>
    <n v="3"/>
    <n v="6"/>
    <x v="10"/>
    <x v="15"/>
    <n v="1"/>
    <n v="0"/>
    <n v="0"/>
    <n v="0"/>
    <n v="11"/>
    <x v="6"/>
    <n v="0"/>
    <n v="0"/>
    <n v="0"/>
    <n v="0"/>
  </r>
  <r>
    <x v="33"/>
    <s v="Penn Street"/>
    <x v="4"/>
    <x v="1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33"/>
    <s v="Penn Street"/>
    <x v="4"/>
    <x v="1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33"/>
    <s v="Penn Street"/>
    <x v="4"/>
    <x v="1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33"/>
    <s v="Penn Street"/>
    <x v="4"/>
    <x v="1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33"/>
    <s v="Penn Street"/>
    <x v="4"/>
    <x v="1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33"/>
    <s v="Penn Street"/>
    <x v="4"/>
    <x v="1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33"/>
    <s v="Penn Street"/>
    <x v="4"/>
    <x v="1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33"/>
    <s v="Penn Street"/>
    <x v="4"/>
    <x v="1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33"/>
    <s v="Penn Street"/>
    <x v="4"/>
    <x v="1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33"/>
    <s v="Penn Street"/>
    <x v="4"/>
    <x v="1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33"/>
    <s v="Penn Street"/>
    <x v="4"/>
    <x v="1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34"/>
    <s v="White Waltham"/>
    <x v="4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34"/>
    <s v="White Waltham"/>
    <x v="4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34"/>
    <s v="White Waltham"/>
    <x v="4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34"/>
    <s v="White Waltham"/>
    <x v="4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34"/>
    <s v="White Waltham"/>
    <x v="4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34"/>
    <s v="White Waltham"/>
    <x v="4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34"/>
    <s v="White Waltham"/>
    <x v="4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34"/>
    <s v="White Waltham"/>
    <x v="4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34"/>
    <s v="White Waltham"/>
    <x v="4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34"/>
    <s v="White Waltham"/>
    <x v="4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34"/>
    <s v="White Waltham"/>
    <x v="4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35"/>
    <s v="Brightwell-Cum-Sotwell"/>
    <x v="4"/>
    <x v="1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35"/>
    <s v="Brightwell-Cum-Sotwell"/>
    <x v="4"/>
    <x v="1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35"/>
    <s v="Brightwell-Cum-Sotwell"/>
    <x v="4"/>
    <x v="1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35"/>
    <s v="Brightwell-Cum-Sotwell"/>
    <x v="4"/>
    <x v="1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35"/>
    <s v="Brightwell-Cum-Sotwell"/>
    <x v="4"/>
    <x v="1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35"/>
    <s v="Brightwell-Cum-Sotwell"/>
    <x v="4"/>
    <x v="1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35"/>
    <s v="Brightwell-Cum-Sotwell"/>
    <x v="4"/>
    <x v="1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35"/>
    <s v="Brightwell-Cum-Sotwell"/>
    <x v="4"/>
    <x v="1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35"/>
    <s v="Brightwell-Cum-Sotwell"/>
    <x v="4"/>
    <x v="1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35"/>
    <s v="Brightwell-Cum-Sotwell"/>
    <x v="4"/>
    <x v="1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35"/>
    <s v="Brightwell-Cum-Sotwell"/>
    <x v="4"/>
    <x v="1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36"/>
    <s v="Greys Green (1)"/>
    <x v="4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36"/>
    <s v="Greys Green (1)"/>
    <x v="4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36"/>
    <s v="Greys Green (1)"/>
    <x v="4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36"/>
    <s v="Greys Green (1)"/>
    <x v="4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36"/>
    <s v="Greys Green (1)"/>
    <x v="4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36"/>
    <s v="Greys Green (1)"/>
    <x v="4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36"/>
    <s v="Greys Green (1)"/>
    <x v="4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36"/>
    <s v="Greys Green (1)"/>
    <x v="4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36"/>
    <s v="Greys Green (1)"/>
    <x v="4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36"/>
    <s v="Greys Green (1)"/>
    <x v="4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36"/>
    <s v="Greys Green (1)"/>
    <x v="4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37"/>
    <s v="Crazies Hill"/>
    <x v="0"/>
    <x v="0"/>
    <x v="4"/>
    <x v="1"/>
    <n v="178"/>
    <n v="6"/>
    <n v="177"/>
    <n v="3"/>
    <n v="49"/>
    <n v="36"/>
    <n v="6"/>
    <n v="6"/>
    <x v="0"/>
    <x v="16"/>
    <n v="5"/>
    <n v="1"/>
    <n v="0"/>
    <n v="0"/>
    <n v="1"/>
    <x v="2"/>
    <n v="9"/>
    <n v="3"/>
    <n v="0"/>
    <n v="19"/>
  </r>
  <r>
    <x v="37"/>
    <s v="Crazies Hill"/>
    <x v="0"/>
    <x v="0"/>
    <x v="4"/>
    <x v="1"/>
    <n v="178"/>
    <n v="6"/>
    <n v="177"/>
    <n v="3"/>
    <n v="49"/>
    <n v="36"/>
    <n v="6"/>
    <n v="6"/>
    <x v="1"/>
    <x v="8"/>
    <n v="13"/>
    <n v="1"/>
    <n v="0"/>
    <n v="0"/>
    <n v="2"/>
    <x v="5"/>
    <n v="7"/>
    <n v="2"/>
    <n v="0"/>
    <n v="10"/>
  </r>
  <r>
    <x v="37"/>
    <s v="Crazies Hill"/>
    <x v="0"/>
    <x v="0"/>
    <x v="4"/>
    <x v="1"/>
    <n v="178"/>
    <n v="6"/>
    <n v="177"/>
    <n v="3"/>
    <n v="49"/>
    <n v="36"/>
    <n v="6"/>
    <n v="6"/>
    <x v="2"/>
    <x v="7"/>
    <n v="80"/>
    <n v="0"/>
    <n v="1"/>
    <n v="0"/>
    <n v="3"/>
    <x v="0"/>
    <n v="11"/>
    <n v="2"/>
    <n v="0"/>
    <n v="26"/>
  </r>
  <r>
    <x v="37"/>
    <s v="Crazies Hill"/>
    <x v="0"/>
    <x v="0"/>
    <x v="4"/>
    <x v="1"/>
    <n v="178"/>
    <n v="6"/>
    <n v="177"/>
    <n v="3"/>
    <n v="49"/>
    <n v="36"/>
    <n v="6"/>
    <n v="6"/>
    <x v="3"/>
    <x v="17"/>
    <n v="16"/>
    <n v="1"/>
    <n v="0"/>
    <n v="0"/>
    <n v="4"/>
    <x v="38"/>
    <n v="12"/>
    <n v="1"/>
    <n v="1"/>
    <n v="62"/>
  </r>
  <r>
    <x v="37"/>
    <s v="Crazies Hill"/>
    <x v="0"/>
    <x v="0"/>
    <x v="4"/>
    <x v="1"/>
    <n v="178"/>
    <n v="6"/>
    <n v="177"/>
    <n v="3"/>
    <n v="49"/>
    <n v="36"/>
    <n v="6"/>
    <n v="6"/>
    <x v="4"/>
    <x v="6"/>
    <n v="33"/>
    <n v="1"/>
    <n v="0"/>
    <n v="0"/>
    <n v="5"/>
    <x v="39"/>
    <n v="2"/>
    <n v="0"/>
    <n v="0"/>
    <n v="19"/>
  </r>
  <r>
    <x v="37"/>
    <s v="Crazies Hill"/>
    <x v="0"/>
    <x v="0"/>
    <x v="4"/>
    <x v="1"/>
    <n v="178"/>
    <n v="6"/>
    <n v="177"/>
    <n v="3"/>
    <n v="49"/>
    <n v="36"/>
    <n v="6"/>
    <n v="6"/>
    <x v="5"/>
    <x v="44"/>
    <n v="0"/>
    <n v="1"/>
    <n v="0"/>
    <n v="0"/>
    <n v="6"/>
    <x v="25"/>
    <n v="6"/>
    <n v="0"/>
    <n v="1"/>
    <n v="21"/>
  </r>
  <r>
    <x v="37"/>
    <s v="Crazies Hill"/>
    <x v="0"/>
    <x v="0"/>
    <x v="4"/>
    <x v="1"/>
    <n v="178"/>
    <n v="6"/>
    <n v="177"/>
    <n v="3"/>
    <n v="49"/>
    <n v="36"/>
    <n v="6"/>
    <n v="6"/>
    <x v="6"/>
    <x v="11"/>
    <n v="20"/>
    <n v="1"/>
    <n v="0"/>
    <n v="0"/>
    <n v="7"/>
    <x v="12"/>
    <n v="2"/>
    <n v="0"/>
    <n v="1"/>
    <n v="14"/>
  </r>
  <r>
    <x v="37"/>
    <s v="Crazies Hill"/>
    <x v="0"/>
    <x v="0"/>
    <x v="4"/>
    <x v="1"/>
    <n v="178"/>
    <n v="6"/>
    <n v="177"/>
    <n v="3"/>
    <n v="49"/>
    <n v="36"/>
    <n v="6"/>
    <n v="6"/>
    <x v="7"/>
    <x v="45"/>
    <n v="5"/>
    <n v="0"/>
    <n v="0"/>
    <n v="0"/>
    <n v="8"/>
    <x v="6"/>
    <n v="0"/>
    <n v="0"/>
    <n v="0"/>
    <n v="0"/>
  </r>
  <r>
    <x v="37"/>
    <s v="Crazies Hill"/>
    <x v="0"/>
    <x v="0"/>
    <x v="4"/>
    <x v="1"/>
    <n v="178"/>
    <n v="6"/>
    <n v="177"/>
    <n v="3"/>
    <n v="49"/>
    <n v="36"/>
    <n v="6"/>
    <n v="6"/>
    <x v="8"/>
    <x v="5"/>
    <n v="0"/>
    <n v="0"/>
    <n v="0"/>
    <n v="0"/>
    <n v="9"/>
    <x v="6"/>
    <n v="0"/>
    <n v="0"/>
    <n v="0"/>
    <n v="0"/>
  </r>
  <r>
    <x v="37"/>
    <s v="Crazies Hill"/>
    <x v="0"/>
    <x v="0"/>
    <x v="4"/>
    <x v="1"/>
    <n v="178"/>
    <n v="6"/>
    <n v="177"/>
    <n v="3"/>
    <n v="49"/>
    <n v="36"/>
    <n v="6"/>
    <n v="6"/>
    <x v="9"/>
    <x v="5"/>
    <n v="0"/>
    <n v="0"/>
    <n v="0"/>
    <n v="0"/>
    <n v="10"/>
    <x v="6"/>
    <n v="0"/>
    <n v="0"/>
    <n v="0"/>
    <n v="0"/>
  </r>
  <r>
    <x v="37"/>
    <s v="Crazies Hill"/>
    <x v="0"/>
    <x v="0"/>
    <x v="4"/>
    <x v="1"/>
    <n v="178"/>
    <n v="6"/>
    <n v="177"/>
    <n v="3"/>
    <n v="49"/>
    <n v="36"/>
    <n v="6"/>
    <n v="6"/>
    <x v="10"/>
    <x v="5"/>
    <n v="0"/>
    <n v="0"/>
    <n v="0"/>
    <n v="0"/>
    <n v="11"/>
    <x v="6"/>
    <n v="0"/>
    <n v="0"/>
    <n v="0"/>
    <n v="0"/>
  </r>
  <r>
    <x v="38"/>
    <s v="Britwell Salome"/>
    <x v="2"/>
    <x v="0"/>
    <x v="0"/>
    <x v="0"/>
    <n v="217"/>
    <n v="3"/>
    <n v="163"/>
    <n v="3"/>
    <n v="39"/>
    <n v="34"/>
    <n v="7"/>
    <n v="1"/>
    <x v="0"/>
    <x v="3"/>
    <n v="60"/>
    <n v="1"/>
    <n v="1"/>
    <n v="0"/>
    <n v="1"/>
    <x v="5"/>
    <n v="9"/>
    <n v="2"/>
    <n v="1"/>
    <n v="22"/>
  </r>
  <r>
    <x v="38"/>
    <s v="Britwell Salome"/>
    <x v="2"/>
    <x v="0"/>
    <x v="0"/>
    <x v="0"/>
    <n v="217"/>
    <n v="3"/>
    <n v="163"/>
    <n v="3"/>
    <n v="39"/>
    <n v="34"/>
    <n v="7"/>
    <n v="1"/>
    <x v="1"/>
    <x v="24"/>
    <n v="3"/>
    <n v="1"/>
    <n v="0"/>
    <n v="0"/>
    <n v="2"/>
    <x v="36"/>
    <n v="5"/>
    <n v="3"/>
    <n v="1"/>
    <n v="3"/>
  </r>
  <r>
    <x v="38"/>
    <s v="Britwell Salome"/>
    <x v="2"/>
    <x v="0"/>
    <x v="0"/>
    <x v="0"/>
    <n v="217"/>
    <n v="3"/>
    <n v="163"/>
    <n v="3"/>
    <n v="39"/>
    <n v="34"/>
    <n v="7"/>
    <n v="1"/>
    <x v="2"/>
    <x v="22"/>
    <n v="99"/>
    <n v="0"/>
    <n v="1"/>
    <n v="0"/>
    <n v="3"/>
    <x v="2"/>
    <n v="7"/>
    <n v="0"/>
    <n v="0"/>
    <n v="45"/>
  </r>
  <r>
    <x v="38"/>
    <s v="Britwell Salome"/>
    <x v="2"/>
    <x v="0"/>
    <x v="0"/>
    <x v="0"/>
    <n v="217"/>
    <n v="3"/>
    <n v="163"/>
    <n v="3"/>
    <n v="39"/>
    <n v="34"/>
    <n v="7"/>
    <n v="1"/>
    <x v="3"/>
    <x v="18"/>
    <n v="41"/>
    <n v="1"/>
    <n v="0"/>
    <n v="0"/>
    <n v="4"/>
    <x v="0"/>
    <n v="6"/>
    <n v="1"/>
    <n v="0"/>
    <n v="34"/>
  </r>
  <r>
    <x v="38"/>
    <s v="Britwell Salome"/>
    <x v="2"/>
    <x v="0"/>
    <x v="0"/>
    <x v="0"/>
    <n v="217"/>
    <n v="3"/>
    <n v="163"/>
    <n v="3"/>
    <n v="39"/>
    <n v="34"/>
    <n v="7"/>
    <n v="1"/>
    <x v="4"/>
    <x v="46"/>
    <n v="7"/>
    <n v="0"/>
    <n v="0"/>
    <n v="0"/>
    <n v="5"/>
    <x v="19"/>
    <n v="4"/>
    <n v="0"/>
    <n v="1"/>
    <n v="18"/>
  </r>
  <r>
    <x v="38"/>
    <s v="Britwell Salome"/>
    <x v="2"/>
    <x v="0"/>
    <x v="0"/>
    <x v="0"/>
    <n v="217"/>
    <n v="3"/>
    <n v="163"/>
    <n v="3"/>
    <n v="39"/>
    <n v="34"/>
    <n v="7"/>
    <n v="1"/>
    <x v="5"/>
    <x v="5"/>
    <n v="0"/>
    <n v="0"/>
    <n v="0"/>
    <n v="0"/>
    <n v="6"/>
    <x v="34"/>
    <n v="5"/>
    <n v="0"/>
    <n v="0"/>
    <n v="21"/>
  </r>
  <r>
    <x v="38"/>
    <s v="Britwell Salome"/>
    <x v="2"/>
    <x v="0"/>
    <x v="0"/>
    <x v="0"/>
    <n v="217"/>
    <n v="3"/>
    <n v="163"/>
    <n v="3"/>
    <n v="39"/>
    <n v="34"/>
    <n v="7"/>
    <n v="1"/>
    <x v="6"/>
    <x v="5"/>
    <n v="0"/>
    <n v="0"/>
    <n v="0"/>
    <n v="0"/>
    <n v="7"/>
    <x v="18"/>
    <n v="2"/>
    <n v="0"/>
    <n v="0"/>
    <n v="19"/>
  </r>
  <r>
    <x v="38"/>
    <s v="Britwell Salome"/>
    <x v="2"/>
    <x v="0"/>
    <x v="0"/>
    <x v="0"/>
    <n v="217"/>
    <n v="3"/>
    <n v="163"/>
    <n v="3"/>
    <n v="39"/>
    <n v="34"/>
    <n v="7"/>
    <n v="1"/>
    <x v="7"/>
    <x v="5"/>
    <n v="0"/>
    <n v="0"/>
    <n v="0"/>
    <n v="0"/>
    <n v="8"/>
    <x v="40"/>
    <n v="1"/>
    <n v="1"/>
    <n v="0"/>
    <n v="0"/>
  </r>
  <r>
    <x v="38"/>
    <s v="Britwell Salome"/>
    <x v="2"/>
    <x v="0"/>
    <x v="0"/>
    <x v="0"/>
    <n v="217"/>
    <n v="3"/>
    <n v="163"/>
    <n v="3"/>
    <n v="39"/>
    <n v="34"/>
    <n v="7"/>
    <n v="1"/>
    <x v="8"/>
    <x v="5"/>
    <n v="0"/>
    <n v="0"/>
    <n v="0"/>
    <n v="0"/>
    <n v="9"/>
    <x v="6"/>
    <n v="0"/>
    <n v="0"/>
    <n v="0"/>
    <n v="0"/>
  </r>
  <r>
    <x v="38"/>
    <s v="Britwell Salome"/>
    <x v="2"/>
    <x v="0"/>
    <x v="0"/>
    <x v="0"/>
    <n v="217"/>
    <n v="3"/>
    <n v="163"/>
    <n v="3"/>
    <n v="39"/>
    <n v="34"/>
    <n v="7"/>
    <n v="1"/>
    <x v="9"/>
    <x v="5"/>
    <n v="0"/>
    <n v="0"/>
    <n v="0"/>
    <n v="0"/>
    <n v="10"/>
    <x v="6"/>
    <n v="0"/>
    <n v="0"/>
    <n v="0"/>
    <n v="0"/>
  </r>
  <r>
    <x v="38"/>
    <s v="Britwell Salome"/>
    <x v="2"/>
    <x v="0"/>
    <x v="0"/>
    <x v="0"/>
    <n v="217"/>
    <n v="3"/>
    <n v="163"/>
    <n v="3"/>
    <n v="39"/>
    <n v="34"/>
    <n v="7"/>
    <n v="1"/>
    <x v="10"/>
    <x v="5"/>
    <n v="0"/>
    <n v="0"/>
    <n v="0"/>
    <n v="0"/>
    <n v="11"/>
    <x v="6"/>
    <n v="0"/>
    <n v="0"/>
    <n v="0"/>
    <n v="0"/>
  </r>
  <r>
    <x v="39"/>
    <s v="Harpsden (1)"/>
    <x v="1"/>
    <x v="1"/>
    <x v="1"/>
    <x v="0"/>
    <n v="150"/>
    <n v="10"/>
    <n v="151"/>
    <n v="7"/>
    <n v="33"/>
    <n v="38"/>
    <n v="16"/>
    <n v="25"/>
    <x v="0"/>
    <x v="16"/>
    <n v="21"/>
    <n v="1"/>
    <n v="0"/>
    <n v="0"/>
    <n v="1"/>
    <x v="2"/>
    <n v="9"/>
    <n v="2"/>
    <n v="0"/>
    <n v="36"/>
  </r>
  <r>
    <x v="39"/>
    <s v="Harpsden (1)"/>
    <x v="1"/>
    <x v="1"/>
    <x v="1"/>
    <x v="0"/>
    <n v="150"/>
    <n v="10"/>
    <n v="151"/>
    <n v="7"/>
    <n v="33"/>
    <n v="38"/>
    <n v="16"/>
    <n v="25"/>
    <x v="1"/>
    <x v="6"/>
    <n v="26"/>
    <n v="1"/>
    <n v="0"/>
    <n v="0"/>
    <n v="2"/>
    <x v="0"/>
    <n v="8"/>
    <n v="0"/>
    <n v="2"/>
    <n v="27"/>
  </r>
  <r>
    <x v="39"/>
    <s v="Harpsden (1)"/>
    <x v="1"/>
    <x v="1"/>
    <x v="1"/>
    <x v="0"/>
    <n v="150"/>
    <n v="10"/>
    <n v="151"/>
    <n v="7"/>
    <n v="33"/>
    <n v="38"/>
    <n v="16"/>
    <n v="25"/>
    <x v="2"/>
    <x v="1"/>
    <n v="5"/>
    <n v="1"/>
    <n v="0"/>
    <n v="0"/>
    <n v="3"/>
    <x v="7"/>
    <n v="6"/>
    <n v="0"/>
    <n v="3"/>
    <n v="21"/>
  </r>
  <r>
    <x v="39"/>
    <s v="Harpsden (1)"/>
    <x v="1"/>
    <x v="1"/>
    <x v="1"/>
    <x v="0"/>
    <n v="150"/>
    <n v="10"/>
    <n v="151"/>
    <n v="7"/>
    <n v="33"/>
    <n v="38"/>
    <n v="16"/>
    <n v="25"/>
    <x v="3"/>
    <x v="7"/>
    <n v="53"/>
    <n v="1"/>
    <n v="1"/>
    <n v="0"/>
    <n v="4"/>
    <x v="34"/>
    <n v="7"/>
    <n v="0"/>
    <n v="2"/>
    <n v="28"/>
  </r>
  <r>
    <x v="39"/>
    <s v="Harpsden (1)"/>
    <x v="1"/>
    <x v="1"/>
    <x v="1"/>
    <x v="0"/>
    <n v="150"/>
    <n v="10"/>
    <n v="151"/>
    <n v="7"/>
    <n v="33"/>
    <n v="38"/>
    <n v="16"/>
    <n v="25"/>
    <x v="4"/>
    <x v="2"/>
    <n v="0"/>
    <n v="1"/>
    <n v="0"/>
    <n v="0"/>
    <n v="5"/>
    <x v="41"/>
    <n v="2"/>
    <n v="0"/>
    <n v="0"/>
    <n v="5"/>
  </r>
  <r>
    <x v="39"/>
    <s v="Harpsden (1)"/>
    <x v="1"/>
    <x v="1"/>
    <x v="1"/>
    <x v="0"/>
    <n v="150"/>
    <n v="10"/>
    <n v="151"/>
    <n v="7"/>
    <n v="33"/>
    <n v="38"/>
    <n v="16"/>
    <n v="25"/>
    <x v="5"/>
    <x v="24"/>
    <n v="4"/>
    <n v="1"/>
    <n v="0"/>
    <n v="0"/>
    <n v="6"/>
    <x v="13"/>
    <n v="1"/>
    <n v="0"/>
    <n v="0"/>
    <n v="9"/>
  </r>
  <r>
    <x v="39"/>
    <s v="Harpsden (1)"/>
    <x v="1"/>
    <x v="1"/>
    <x v="1"/>
    <x v="0"/>
    <n v="150"/>
    <n v="10"/>
    <n v="151"/>
    <n v="7"/>
    <n v="33"/>
    <n v="38"/>
    <n v="16"/>
    <n v="25"/>
    <x v="6"/>
    <x v="47"/>
    <n v="0"/>
    <n v="1"/>
    <n v="0"/>
    <n v="0"/>
    <n v="7"/>
    <x v="6"/>
    <n v="0"/>
    <n v="0"/>
    <n v="0"/>
    <n v="0"/>
  </r>
  <r>
    <x v="39"/>
    <s v="Harpsden (1)"/>
    <x v="1"/>
    <x v="1"/>
    <x v="1"/>
    <x v="0"/>
    <n v="150"/>
    <n v="10"/>
    <n v="151"/>
    <n v="7"/>
    <n v="33"/>
    <n v="38"/>
    <n v="16"/>
    <n v="25"/>
    <x v="7"/>
    <x v="15"/>
    <n v="7"/>
    <n v="1"/>
    <n v="0"/>
    <n v="0"/>
    <n v="8"/>
    <x v="6"/>
    <n v="0"/>
    <n v="0"/>
    <n v="0"/>
    <n v="0"/>
  </r>
  <r>
    <x v="39"/>
    <s v="Harpsden (1)"/>
    <x v="1"/>
    <x v="1"/>
    <x v="1"/>
    <x v="0"/>
    <n v="150"/>
    <n v="10"/>
    <n v="151"/>
    <n v="7"/>
    <n v="33"/>
    <n v="38"/>
    <n v="16"/>
    <n v="25"/>
    <x v="8"/>
    <x v="39"/>
    <n v="5"/>
    <n v="0"/>
    <n v="0"/>
    <n v="0"/>
    <n v="9"/>
    <x v="6"/>
    <n v="0"/>
    <n v="0"/>
    <n v="0"/>
    <n v="0"/>
  </r>
  <r>
    <x v="39"/>
    <s v="Harpsden (1)"/>
    <x v="1"/>
    <x v="1"/>
    <x v="1"/>
    <x v="0"/>
    <n v="150"/>
    <n v="10"/>
    <n v="151"/>
    <n v="7"/>
    <n v="33"/>
    <n v="38"/>
    <n v="16"/>
    <n v="25"/>
    <x v="9"/>
    <x v="14"/>
    <n v="4"/>
    <n v="1"/>
    <n v="0"/>
    <n v="0"/>
    <n v="10"/>
    <x v="6"/>
    <n v="0"/>
    <n v="0"/>
    <n v="0"/>
    <n v="0"/>
  </r>
  <r>
    <x v="39"/>
    <s v="Harpsden (1)"/>
    <x v="1"/>
    <x v="1"/>
    <x v="1"/>
    <x v="0"/>
    <n v="150"/>
    <n v="10"/>
    <n v="151"/>
    <n v="7"/>
    <n v="33"/>
    <n v="38"/>
    <n v="16"/>
    <n v="25"/>
    <x v="10"/>
    <x v="11"/>
    <n v="9"/>
    <n v="1"/>
    <n v="0"/>
    <n v="0"/>
    <n v="11"/>
    <x v="6"/>
    <n v="0"/>
    <n v="0"/>
    <n v="0"/>
    <n v="0"/>
  </r>
  <r>
    <x v="40"/>
    <s v="Checkendon (1)"/>
    <x v="0"/>
    <x v="0"/>
    <x v="5"/>
    <x v="1"/>
    <n v="174"/>
    <n v="8"/>
    <n v="173"/>
    <n v="9"/>
    <n v="45"/>
    <n v="40"/>
    <n v="16"/>
    <n v="7"/>
    <x v="0"/>
    <x v="20"/>
    <n v="3"/>
    <n v="1"/>
    <n v="0"/>
    <n v="0"/>
    <n v="1"/>
    <x v="2"/>
    <n v="18"/>
    <n v="6"/>
    <n v="3"/>
    <n v="52"/>
  </r>
  <r>
    <x v="40"/>
    <s v="Checkendon (1)"/>
    <x v="0"/>
    <x v="0"/>
    <x v="5"/>
    <x v="1"/>
    <n v="174"/>
    <n v="8"/>
    <n v="173"/>
    <n v="9"/>
    <n v="45"/>
    <n v="40"/>
    <n v="16"/>
    <n v="7"/>
    <x v="1"/>
    <x v="27"/>
    <n v="0"/>
    <n v="1"/>
    <n v="0"/>
    <n v="0"/>
    <n v="2"/>
    <x v="42"/>
    <n v="5"/>
    <n v="0"/>
    <n v="2"/>
    <n v="29"/>
  </r>
  <r>
    <x v="40"/>
    <s v="Checkendon (1)"/>
    <x v="0"/>
    <x v="0"/>
    <x v="5"/>
    <x v="1"/>
    <n v="174"/>
    <n v="8"/>
    <n v="173"/>
    <n v="9"/>
    <n v="45"/>
    <n v="40"/>
    <n v="16"/>
    <n v="7"/>
    <x v="2"/>
    <x v="17"/>
    <n v="13"/>
    <n v="1"/>
    <n v="0"/>
    <n v="0"/>
    <n v="3"/>
    <x v="43"/>
    <n v="3"/>
    <n v="0"/>
    <n v="1"/>
    <n v="6"/>
  </r>
  <r>
    <x v="40"/>
    <s v="Checkendon (1)"/>
    <x v="0"/>
    <x v="0"/>
    <x v="5"/>
    <x v="1"/>
    <n v="174"/>
    <n v="8"/>
    <n v="173"/>
    <n v="9"/>
    <n v="45"/>
    <n v="40"/>
    <n v="16"/>
    <n v="7"/>
    <x v="3"/>
    <x v="48"/>
    <n v="1"/>
    <n v="1"/>
    <n v="0"/>
    <n v="0"/>
    <n v="4"/>
    <x v="34"/>
    <n v="7"/>
    <n v="0"/>
    <n v="0"/>
    <n v="25"/>
  </r>
  <r>
    <x v="40"/>
    <s v="Checkendon (1)"/>
    <x v="0"/>
    <x v="0"/>
    <x v="5"/>
    <x v="1"/>
    <n v="174"/>
    <n v="8"/>
    <n v="173"/>
    <n v="9"/>
    <n v="45"/>
    <n v="40"/>
    <n v="16"/>
    <n v="7"/>
    <x v="4"/>
    <x v="22"/>
    <n v="101"/>
    <n v="0"/>
    <n v="0"/>
    <n v="1"/>
    <n v="5"/>
    <x v="1"/>
    <n v="6"/>
    <n v="0"/>
    <n v="1"/>
    <n v="14"/>
  </r>
  <r>
    <x v="40"/>
    <s v="Checkendon (1)"/>
    <x v="0"/>
    <x v="0"/>
    <x v="5"/>
    <x v="1"/>
    <n v="174"/>
    <n v="8"/>
    <n v="173"/>
    <n v="9"/>
    <n v="45"/>
    <n v="40"/>
    <n v="16"/>
    <n v="7"/>
    <x v="5"/>
    <x v="10"/>
    <n v="13"/>
    <n v="1"/>
    <n v="0"/>
    <n v="0"/>
    <n v="6"/>
    <x v="16"/>
    <n v="3"/>
    <n v="0"/>
    <n v="1"/>
    <n v="31"/>
  </r>
  <r>
    <x v="40"/>
    <s v="Checkendon (1)"/>
    <x v="0"/>
    <x v="0"/>
    <x v="5"/>
    <x v="1"/>
    <n v="174"/>
    <n v="8"/>
    <n v="173"/>
    <n v="9"/>
    <n v="45"/>
    <n v="40"/>
    <n v="16"/>
    <n v="7"/>
    <x v="6"/>
    <x v="24"/>
    <n v="14"/>
    <n v="1"/>
    <n v="0"/>
    <n v="0"/>
    <n v="7"/>
    <x v="40"/>
    <n v="3"/>
    <n v="0"/>
    <n v="1"/>
    <n v="9"/>
  </r>
  <r>
    <x v="40"/>
    <s v="Checkendon (1)"/>
    <x v="0"/>
    <x v="0"/>
    <x v="5"/>
    <x v="1"/>
    <n v="174"/>
    <n v="8"/>
    <n v="173"/>
    <n v="9"/>
    <n v="45"/>
    <n v="40"/>
    <n v="16"/>
    <n v="7"/>
    <x v="7"/>
    <x v="49"/>
    <n v="6"/>
    <n v="1"/>
    <n v="0"/>
    <n v="0"/>
    <n v="8"/>
    <x v="6"/>
    <n v="0"/>
    <n v="0"/>
    <n v="0"/>
    <n v="0"/>
  </r>
  <r>
    <x v="40"/>
    <s v="Checkendon (1)"/>
    <x v="0"/>
    <x v="0"/>
    <x v="5"/>
    <x v="1"/>
    <n v="174"/>
    <n v="8"/>
    <n v="173"/>
    <n v="9"/>
    <n v="45"/>
    <n v="40"/>
    <n v="16"/>
    <n v="7"/>
    <x v="8"/>
    <x v="39"/>
    <n v="2"/>
    <n v="1"/>
    <n v="0"/>
    <n v="0"/>
    <n v="9"/>
    <x v="6"/>
    <n v="0"/>
    <n v="0"/>
    <n v="0"/>
    <n v="0"/>
  </r>
  <r>
    <x v="40"/>
    <s v="Checkendon (1)"/>
    <x v="0"/>
    <x v="0"/>
    <x v="5"/>
    <x v="1"/>
    <n v="174"/>
    <n v="8"/>
    <n v="173"/>
    <n v="9"/>
    <n v="45"/>
    <n v="40"/>
    <n v="16"/>
    <n v="7"/>
    <x v="9"/>
    <x v="11"/>
    <n v="5"/>
    <n v="0"/>
    <n v="0"/>
    <n v="0"/>
    <n v="10"/>
    <x v="6"/>
    <n v="0"/>
    <n v="0"/>
    <n v="0"/>
    <n v="0"/>
  </r>
  <r>
    <x v="40"/>
    <s v="Checkendon (1)"/>
    <x v="0"/>
    <x v="0"/>
    <x v="5"/>
    <x v="1"/>
    <n v="174"/>
    <n v="8"/>
    <n v="173"/>
    <n v="9"/>
    <n v="45"/>
    <n v="40"/>
    <n v="16"/>
    <n v="7"/>
    <x v="10"/>
    <x v="5"/>
    <n v="0"/>
    <n v="0"/>
    <n v="0"/>
    <n v="0"/>
    <n v="11"/>
    <x v="6"/>
    <n v="0"/>
    <n v="0"/>
    <n v="0"/>
    <n v="0"/>
  </r>
  <r>
    <x v="41"/>
    <s v="Cuxham"/>
    <x v="4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41"/>
    <s v="Cuxham"/>
    <x v="4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41"/>
    <s v="Cuxham"/>
    <x v="4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41"/>
    <s v="Cuxham"/>
    <x v="4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41"/>
    <s v="Cuxham"/>
    <x v="4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41"/>
    <s v="Cuxham"/>
    <x v="4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41"/>
    <s v="Cuxham"/>
    <x v="4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41"/>
    <s v="Cuxham"/>
    <x v="4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41"/>
    <s v="Cuxham"/>
    <x v="4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41"/>
    <s v="Cuxham"/>
    <x v="4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41"/>
    <s v="Cuxham"/>
    <x v="4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42"/>
    <s v="Privateers"/>
    <x v="2"/>
    <x v="0"/>
    <x v="1"/>
    <x v="1"/>
    <n v="113"/>
    <n v="8"/>
    <n v="163"/>
    <n v="7"/>
    <n v="49"/>
    <n v="41"/>
    <n v="8"/>
    <n v="9"/>
    <x v="0"/>
    <x v="6"/>
    <n v="2"/>
    <n v="1"/>
    <n v="0"/>
    <n v="0"/>
    <n v="1"/>
    <x v="2"/>
    <n v="8"/>
    <n v="2"/>
    <n v="1"/>
    <n v="27"/>
  </r>
  <r>
    <x v="42"/>
    <s v="Privateers"/>
    <x v="2"/>
    <x v="0"/>
    <x v="1"/>
    <x v="1"/>
    <n v="113"/>
    <n v="8"/>
    <n v="163"/>
    <n v="7"/>
    <n v="49"/>
    <n v="41"/>
    <n v="8"/>
    <n v="9"/>
    <x v="1"/>
    <x v="24"/>
    <n v="9"/>
    <n v="1"/>
    <n v="0"/>
    <n v="0"/>
    <n v="2"/>
    <x v="0"/>
    <n v="6"/>
    <n v="4"/>
    <n v="1"/>
    <n v="6"/>
  </r>
  <r>
    <x v="42"/>
    <s v="Privateers"/>
    <x v="2"/>
    <x v="0"/>
    <x v="1"/>
    <x v="1"/>
    <n v="113"/>
    <n v="8"/>
    <n v="163"/>
    <n v="7"/>
    <n v="49"/>
    <n v="41"/>
    <n v="8"/>
    <n v="9"/>
    <x v="2"/>
    <x v="22"/>
    <n v="11"/>
    <n v="1"/>
    <n v="0"/>
    <n v="0"/>
    <n v="3"/>
    <x v="21"/>
    <n v="7"/>
    <n v="0"/>
    <n v="1"/>
    <n v="24"/>
  </r>
  <r>
    <x v="42"/>
    <s v="Privateers"/>
    <x v="2"/>
    <x v="0"/>
    <x v="1"/>
    <x v="1"/>
    <n v="113"/>
    <n v="8"/>
    <n v="163"/>
    <n v="7"/>
    <n v="49"/>
    <n v="41"/>
    <n v="8"/>
    <n v="9"/>
    <x v="3"/>
    <x v="26"/>
    <n v="5"/>
    <n v="1"/>
    <n v="0"/>
    <n v="0"/>
    <n v="4"/>
    <x v="7"/>
    <n v="12"/>
    <n v="2"/>
    <n v="2"/>
    <n v="40"/>
  </r>
  <r>
    <x v="42"/>
    <s v="Privateers"/>
    <x v="2"/>
    <x v="0"/>
    <x v="1"/>
    <x v="1"/>
    <n v="113"/>
    <n v="8"/>
    <n v="163"/>
    <n v="7"/>
    <n v="49"/>
    <n v="41"/>
    <n v="8"/>
    <n v="9"/>
    <x v="4"/>
    <x v="2"/>
    <n v="2"/>
    <n v="1"/>
    <n v="0"/>
    <n v="0"/>
    <n v="5"/>
    <x v="10"/>
    <n v="7"/>
    <n v="2"/>
    <n v="1"/>
    <n v="18"/>
  </r>
  <r>
    <x v="42"/>
    <s v="Privateers"/>
    <x v="2"/>
    <x v="0"/>
    <x v="1"/>
    <x v="1"/>
    <n v="113"/>
    <n v="8"/>
    <n v="163"/>
    <n v="7"/>
    <n v="49"/>
    <n v="41"/>
    <n v="8"/>
    <n v="9"/>
    <x v="5"/>
    <x v="7"/>
    <n v="32"/>
    <n v="1"/>
    <n v="0"/>
    <n v="0"/>
    <n v="6"/>
    <x v="34"/>
    <n v="5"/>
    <n v="0"/>
    <n v="0"/>
    <n v="20"/>
  </r>
  <r>
    <x v="42"/>
    <s v="Privateers"/>
    <x v="2"/>
    <x v="0"/>
    <x v="1"/>
    <x v="1"/>
    <n v="113"/>
    <n v="8"/>
    <n v="163"/>
    <n v="7"/>
    <n v="49"/>
    <n v="41"/>
    <n v="8"/>
    <n v="9"/>
    <x v="6"/>
    <x v="28"/>
    <n v="2"/>
    <n v="1"/>
    <n v="0"/>
    <n v="0"/>
    <n v="7"/>
    <x v="19"/>
    <n v="4"/>
    <n v="1"/>
    <n v="1"/>
    <n v="19"/>
  </r>
  <r>
    <x v="42"/>
    <s v="Privateers"/>
    <x v="2"/>
    <x v="0"/>
    <x v="1"/>
    <x v="1"/>
    <n v="113"/>
    <n v="8"/>
    <n v="163"/>
    <n v="7"/>
    <n v="49"/>
    <n v="41"/>
    <n v="8"/>
    <n v="9"/>
    <x v="7"/>
    <x v="11"/>
    <n v="40"/>
    <n v="1"/>
    <n v="0"/>
    <n v="0"/>
    <n v="8"/>
    <x v="6"/>
    <n v="0"/>
    <n v="0"/>
    <n v="0"/>
    <n v="0"/>
  </r>
  <r>
    <x v="42"/>
    <s v="Privateers"/>
    <x v="2"/>
    <x v="0"/>
    <x v="1"/>
    <x v="1"/>
    <n v="113"/>
    <n v="8"/>
    <n v="163"/>
    <n v="7"/>
    <n v="49"/>
    <n v="41"/>
    <n v="8"/>
    <n v="9"/>
    <x v="8"/>
    <x v="15"/>
    <n v="0"/>
    <n v="0"/>
    <n v="0"/>
    <n v="0"/>
    <n v="9"/>
    <x v="6"/>
    <n v="0"/>
    <n v="0"/>
    <n v="0"/>
    <n v="0"/>
  </r>
  <r>
    <x v="42"/>
    <s v="Privateers"/>
    <x v="2"/>
    <x v="0"/>
    <x v="1"/>
    <x v="1"/>
    <n v="113"/>
    <n v="8"/>
    <n v="163"/>
    <n v="7"/>
    <n v="49"/>
    <n v="41"/>
    <n v="8"/>
    <n v="9"/>
    <x v="9"/>
    <x v="39"/>
    <n v="2"/>
    <n v="0"/>
    <n v="0"/>
    <n v="0"/>
    <n v="10"/>
    <x v="6"/>
    <n v="0"/>
    <n v="0"/>
    <n v="0"/>
    <n v="0"/>
  </r>
  <r>
    <x v="42"/>
    <s v="Privateers"/>
    <x v="2"/>
    <x v="0"/>
    <x v="1"/>
    <x v="1"/>
    <n v="113"/>
    <n v="8"/>
    <n v="163"/>
    <n v="7"/>
    <n v="49"/>
    <n v="41"/>
    <n v="8"/>
    <n v="9"/>
    <x v="10"/>
    <x v="5"/>
    <n v="0"/>
    <n v="0"/>
    <n v="0"/>
    <n v="0"/>
    <n v="11"/>
    <x v="6"/>
    <n v="0"/>
    <n v="0"/>
    <n v="0"/>
    <n v="0"/>
  </r>
  <r>
    <x v="43"/>
    <s v="Invalids"/>
    <x v="2"/>
    <x v="0"/>
    <x v="0"/>
    <x v="1"/>
    <n v="130"/>
    <n v="6"/>
    <n v="130"/>
    <n v="7"/>
    <n v="44"/>
    <n v="30"/>
    <n v="8"/>
    <n v="11"/>
    <x v="0"/>
    <x v="3"/>
    <n v="42"/>
    <n v="1"/>
    <n v="0"/>
    <n v="0"/>
    <n v="1"/>
    <x v="1"/>
    <n v="6"/>
    <n v="0"/>
    <n v="0"/>
    <n v="25"/>
  </r>
  <r>
    <x v="43"/>
    <s v="Invalids"/>
    <x v="2"/>
    <x v="0"/>
    <x v="0"/>
    <x v="1"/>
    <n v="130"/>
    <n v="6"/>
    <n v="130"/>
    <n v="7"/>
    <n v="44"/>
    <n v="30"/>
    <n v="8"/>
    <n v="11"/>
    <x v="1"/>
    <x v="2"/>
    <n v="6"/>
    <n v="1"/>
    <n v="0"/>
    <n v="0"/>
    <n v="2"/>
    <x v="0"/>
    <n v="4"/>
    <n v="1"/>
    <n v="1"/>
    <n v="5"/>
  </r>
  <r>
    <x v="43"/>
    <s v="Invalids"/>
    <x v="2"/>
    <x v="0"/>
    <x v="0"/>
    <x v="1"/>
    <n v="130"/>
    <n v="6"/>
    <n v="130"/>
    <n v="7"/>
    <n v="44"/>
    <n v="30"/>
    <n v="8"/>
    <n v="11"/>
    <x v="2"/>
    <x v="27"/>
    <n v="18"/>
    <n v="1"/>
    <n v="0"/>
    <n v="0"/>
    <n v="3"/>
    <x v="2"/>
    <n v="8"/>
    <n v="0"/>
    <n v="0"/>
    <n v="30"/>
  </r>
  <r>
    <x v="43"/>
    <s v="Invalids"/>
    <x v="2"/>
    <x v="0"/>
    <x v="0"/>
    <x v="1"/>
    <n v="130"/>
    <n v="6"/>
    <n v="130"/>
    <n v="7"/>
    <n v="44"/>
    <n v="30"/>
    <n v="8"/>
    <n v="11"/>
    <x v="3"/>
    <x v="40"/>
    <n v="8"/>
    <n v="1"/>
    <n v="0"/>
    <n v="0"/>
    <n v="4"/>
    <x v="19"/>
    <n v="9"/>
    <n v="2"/>
    <n v="1"/>
    <n v="8"/>
  </r>
  <r>
    <x v="43"/>
    <s v="Invalids"/>
    <x v="2"/>
    <x v="0"/>
    <x v="0"/>
    <x v="1"/>
    <n v="130"/>
    <n v="6"/>
    <n v="130"/>
    <n v="7"/>
    <n v="44"/>
    <n v="30"/>
    <n v="8"/>
    <n v="11"/>
    <x v="4"/>
    <x v="7"/>
    <n v="13"/>
    <n v="1"/>
    <n v="0"/>
    <n v="0"/>
    <n v="5"/>
    <x v="7"/>
    <n v="9"/>
    <n v="1"/>
    <n v="2"/>
    <n v="18"/>
  </r>
  <r>
    <x v="43"/>
    <s v="Invalids"/>
    <x v="2"/>
    <x v="0"/>
    <x v="0"/>
    <x v="1"/>
    <n v="130"/>
    <n v="6"/>
    <n v="130"/>
    <n v="7"/>
    <n v="44"/>
    <n v="30"/>
    <n v="8"/>
    <n v="11"/>
    <x v="5"/>
    <x v="16"/>
    <n v="7"/>
    <n v="1"/>
    <n v="0"/>
    <n v="0"/>
    <n v="6"/>
    <x v="25"/>
    <n v="8"/>
    <n v="1"/>
    <n v="2"/>
    <n v="33"/>
  </r>
  <r>
    <x v="43"/>
    <s v="Invalids"/>
    <x v="2"/>
    <x v="0"/>
    <x v="0"/>
    <x v="1"/>
    <n v="130"/>
    <n v="6"/>
    <n v="130"/>
    <n v="7"/>
    <n v="44"/>
    <n v="30"/>
    <n v="8"/>
    <n v="11"/>
    <x v="6"/>
    <x v="22"/>
    <n v="21"/>
    <n v="0"/>
    <n v="0"/>
    <n v="0"/>
    <n v="7"/>
    <x v="8"/>
    <n v="0"/>
    <n v="0"/>
    <n v="1"/>
    <n v="0"/>
  </r>
  <r>
    <x v="43"/>
    <s v="Invalids"/>
    <x v="2"/>
    <x v="0"/>
    <x v="0"/>
    <x v="1"/>
    <n v="130"/>
    <n v="6"/>
    <n v="130"/>
    <n v="7"/>
    <n v="44"/>
    <n v="30"/>
    <n v="8"/>
    <n v="11"/>
    <x v="7"/>
    <x v="10"/>
    <n v="7"/>
    <n v="0"/>
    <n v="0"/>
    <n v="0"/>
    <n v="8"/>
    <x v="6"/>
    <n v="0"/>
    <n v="0"/>
    <n v="0"/>
    <n v="0"/>
  </r>
  <r>
    <x v="43"/>
    <s v="Invalids"/>
    <x v="2"/>
    <x v="0"/>
    <x v="0"/>
    <x v="1"/>
    <n v="130"/>
    <n v="6"/>
    <n v="130"/>
    <n v="7"/>
    <n v="44"/>
    <n v="30"/>
    <n v="8"/>
    <n v="11"/>
    <x v="8"/>
    <x v="5"/>
    <n v="0"/>
    <n v="0"/>
    <n v="0"/>
    <n v="0"/>
    <n v="9"/>
    <x v="6"/>
    <n v="0"/>
    <n v="0"/>
    <n v="0"/>
    <n v="0"/>
  </r>
  <r>
    <x v="43"/>
    <s v="Invalids"/>
    <x v="2"/>
    <x v="0"/>
    <x v="0"/>
    <x v="1"/>
    <n v="130"/>
    <n v="6"/>
    <n v="130"/>
    <n v="7"/>
    <n v="44"/>
    <n v="30"/>
    <n v="8"/>
    <n v="11"/>
    <x v="9"/>
    <x v="5"/>
    <n v="0"/>
    <n v="0"/>
    <n v="0"/>
    <n v="0"/>
    <n v="10"/>
    <x v="6"/>
    <n v="0"/>
    <n v="0"/>
    <n v="0"/>
    <n v="0"/>
  </r>
  <r>
    <x v="43"/>
    <s v="Invalids"/>
    <x v="2"/>
    <x v="0"/>
    <x v="0"/>
    <x v="1"/>
    <n v="130"/>
    <n v="6"/>
    <n v="130"/>
    <n v="7"/>
    <n v="44"/>
    <n v="30"/>
    <n v="8"/>
    <n v="11"/>
    <x v="10"/>
    <x v="5"/>
    <n v="0"/>
    <n v="0"/>
    <n v="0"/>
    <n v="0"/>
    <n v="11"/>
    <x v="6"/>
    <n v="0"/>
    <n v="0"/>
    <n v="0"/>
    <n v="0"/>
  </r>
  <r>
    <x v="44"/>
    <s v="Stonor (1)"/>
    <x v="0"/>
    <x v="1"/>
    <x v="0"/>
    <x v="1"/>
    <n v="130"/>
    <n v="4"/>
    <n v="129"/>
    <n v="10"/>
    <n v="37"/>
    <n v="25"/>
    <n v="12"/>
    <n v="3"/>
    <x v="0"/>
    <x v="50"/>
    <n v="6"/>
    <n v="1"/>
    <n v="0"/>
    <n v="0"/>
    <n v="1"/>
    <x v="5"/>
    <n v="5"/>
    <n v="0"/>
    <n v="0"/>
    <n v="19"/>
  </r>
  <r>
    <x v="44"/>
    <s v="Stonor (1)"/>
    <x v="0"/>
    <x v="1"/>
    <x v="0"/>
    <x v="1"/>
    <n v="130"/>
    <n v="4"/>
    <n v="129"/>
    <n v="10"/>
    <n v="37"/>
    <n v="25"/>
    <n v="12"/>
    <n v="3"/>
    <x v="1"/>
    <x v="24"/>
    <n v="5"/>
    <n v="1"/>
    <n v="0"/>
    <n v="0"/>
    <n v="2"/>
    <x v="0"/>
    <n v="10"/>
    <n v="2"/>
    <n v="2"/>
    <n v="29"/>
  </r>
  <r>
    <x v="44"/>
    <s v="Stonor (1)"/>
    <x v="0"/>
    <x v="1"/>
    <x v="0"/>
    <x v="1"/>
    <n v="130"/>
    <n v="4"/>
    <n v="129"/>
    <n v="10"/>
    <n v="37"/>
    <n v="25"/>
    <n v="12"/>
    <n v="3"/>
    <x v="2"/>
    <x v="27"/>
    <n v="5"/>
    <n v="1"/>
    <n v="0"/>
    <n v="0"/>
    <n v="3"/>
    <x v="19"/>
    <n v="12"/>
    <n v="2"/>
    <n v="5"/>
    <n v="35"/>
  </r>
  <r>
    <x v="44"/>
    <s v="Stonor (1)"/>
    <x v="0"/>
    <x v="1"/>
    <x v="0"/>
    <x v="1"/>
    <n v="130"/>
    <n v="4"/>
    <n v="129"/>
    <n v="10"/>
    <n v="37"/>
    <n v="25"/>
    <n v="12"/>
    <n v="3"/>
    <x v="3"/>
    <x v="7"/>
    <n v="45"/>
    <n v="0"/>
    <n v="0"/>
    <n v="0"/>
    <n v="4"/>
    <x v="2"/>
    <n v="7"/>
    <n v="0"/>
    <n v="1"/>
    <n v="28"/>
  </r>
  <r>
    <x v="44"/>
    <s v="Stonor (1)"/>
    <x v="0"/>
    <x v="1"/>
    <x v="0"/>
    <x v="1"/>
    <n v="130"/>
    <n v="4"/>
    <n v="129"/>
    <n v="10"/>
    <n v="37"/>
    <n v="25"/>
    <n v="12"/>
    <n v="3"/>
    <x v="4"/>
    <x v="2"/>
    <n v="15"/>
    <n v="1"/>
    <n v="0"/>
    <n v="0"/>
    <n v="5"/>
    <x v="18"/>
    <n v="3"/>
    <n v="0"/>
    <n v="2"/>
    <n v="15"/>
  </r>
  <r>
    <x v="44"/>
    <s v="Stonor (1)"/>
    <x v="0"/>
    <x v="1"/>
    <x v="0"/>
    <x v="1"/>
    <n v="130"/>
    <n v="4"/>
    <n v="129"/>
    <n v="10"/>
    <n v="37"/>
    <n v="25"/>
    <n v="12"/>
    <n v="3"/>
    <x v="5"/>
    <x v="22"/>
    <n v="42"/>
    <n v="0"/>
    <n v="0"/>
    <n v="0"/>
    <n v="6"/>
    <x v="6"/>
    <n v="0"/>
    <n v="0"/>
    <n v="0"/>
    <n v="0"/>
  </r>
  <r>
    <x v="44"/>
    <s v="Stonor (1)"/>
    <x v="0"/>
    <x v="1"/>
    <x v="0"/>
    <x v="1"/>
    <n v="130"/>
    <n v="4"/>
    <n v="129"/>
    <n v="10"/>
    <n v="37"/>
    <n v="25"/>
    <n v="12"/>
    <n v="3"/>
    <x v="6"/>
    <x v="5"/>
    <n v="0"/>
    <n v="0"/>
    <n v="0"/>
    <n v="0"/>
    <n v="7"/>
    <x v="6"/>
    <n v="0"/>
    <n v="0"/>
    <n v="0"/>
    <n v="0"/>
  </r>
  <r>
    <x v="44"/>
    <s v="Stonor (1)"/>
    <x v="0"/>
    <x v="1"/>
    <x v="0"/>
    <x v="1"/>
    <n v="130"/>
    <n v="4"/>
    <n v="129"/>
    <n v="10"/>
    <n v="37"/>
    <n v="25"/>
    <n v="12"/>
    <n v="3"/>
    <x v="7"/>
    <x v="5"/>
    <n v="0"/>
    <n v="0"/>
    <n v="0"/>
    <n v="0"/>
    <n v="8"/>
    <x v="6"/>
    <n v="0"/>
    <n v="0"/>
    <n v="0"/>
    <n v="0"/>
  </r>
  <r>
    <x v="44"/>
    <s v="Stonor (1)"/>
    <x v="0"/>
    <x v="1"/>
    <x v="0"/>
    <x v="1"/>
    <n v="130"/>
    <n v="4"/>
    <n v="129"/>
    <n v="10"/>
    <n v="37"/>
    <n v="25"/>
    <n v="12"/>
    <n v="3"/>
    <x v="8"/>
    <x v="5"/>
    <n v="0"/>
    <n v="0"/>
    <n v="0"/>
    <n v="0"/>
    <n v="9"/>
    <x v="6"/>
    <n v="0"/>
    <n v="0"/>
    <n v="0"/>
    <n v="0"/>
  </r>
  <r>
    <x v="44"/>
    <s v="Stonor (1)"/>
    <x v="0"/>
    <x v="1"/>
    <x v="0"/>
    <x v="1"/>
    <n v="130"/>
    <n v="4"/>
    <n v="129"/>
    <n v="10"/>
    <n v="37"/>
    <n v="25"/>
    <n v="12"/>
    <n v="3"/>
    <x v="9"/>
    <x v="5"/>
    <n v="0"/>
    <n v="0"/>
    <n v="0"/>
    <n v="0"/>
    <n v="10"/>
    <x v="6"/>
    <n v="0"/>
    <n v="0"/>
    <n v="0"/>
    <n v="0"/>
  </r>
  <r>
    <x v="44"/>
    <s v="Stonor (1)"/>
    <x v="0"/>
    <x v="1"/>
    <x v="0"/>
    <x v="1"/>
    <n v="130"/>
    <n v="4"/>
    <n v="129"/>
    <n v="10"/>
    <n v="37"/>
    <n v="25"/>
    <n v="12"/>
    <n v="3"/>
    <x v="10"/>
    <x v="5"/>
    <n v="0"/>
    <n v="0"/>
    <n v="0"/>
    <n v="0"/>
    <n v="11"/>
    <x v="6"/>
    <n v="0"/>
    <n v="0"/>
    <n v="0"/>
    <n v="0"/>
  </r>
  <r>
    <x v="45"/>
    <s v="Theberton"/>
    <x v="0"/>
    <x v="0"/>
    <x v="0"/>
    <x v="0"/>
    <n v="191"/>
    <n v="8"/>
    <n v="126"/>
    <n v="10"/>
    <n v="21"/>
    <n v="35"/>
    <n v="5"/>
    <n v="2"/>
    <x v="0"/>
    <x v="3"/>
    <n v="8"/>
    <n v="1"/>
    <n v="0"/>
    <n v="0"/>
    <n v="1"/>
    <x v="1"/>
    <n v="7"/>
    <n v="0"/>
    <n v="3"/>
    <n v="25"/>
  </r>
  <r>
    <x v="45"/>
    <s v="Theberton"/>
    <x v="0"/>
    <x v="0"/>
    <x v="0"/>
    <x v="0"/>
    <n v="191"/>
    <n v="8"/>
    <n v="126"/>
    <n v="10"/>
    <n v="21"/>
    <n v="35"/>
    <n v="5"/>
    <n v="2"/>
    <x v="1"/>
    <x v="26"/>
    <n v="100"/>
    <n v="1"/>
    <n v="0"/>
    <n v="1"/>
    <n v="2"/>
    <x v="10"/>
    <n v="7"/>
    <n v="0"/>
    <n v="3"/>
    <n v="34"/>
  </r>
  <r>
    <x v="45"/>
    <s v="Theberton"/>
    <x v="0"/>
    <x v="0"/>
    <x v="0"/>
    <x v="0"/>
    <n v="191"/>
    <n v="8"/>
    <n v="126"/>
    <n v="10"/>
    <n v="21"/>
    <n v="35"/>
    <n v="5"/>
    <n v="2"/>
    <x v="2"/>
    <x v="2"/>
    <n v="5"/>
    <n v="1"/>
    <n v="0"/>
    <n v="0"/>
    <n v="3"/>
    <x v="7"/>
    <n v="4"/>
    <n v="0"/>
    <n v="3"/>
    <n v="27"/>
  </r>
  <r>
    <x v="45"/>
    <s v="Theberton"/>
    <x v="0"/>
    <x v="0"/>
    <x v="0"/>
    <x v="0"/>
    <n v="191"/>
    <n v="8"/>
    <n v="126"/>
    <n v="10"/>
    <n v="21"/>
    <n v="35"/>
    <n v="5"/>
    <n v="2"/>
    <x v="3"/>
    <x v="35"/>
    <n v="0"/>
    <n v="1"/>
    <n v="0"/>
    <n v="0"/>
    <n v="4"/>
    <x v="2"/>
    <n v="3"/>
    <n v="0"/>
    <n v="1"/>
    <n v="38"/>
  </r>
  <r>
    <x v="45"/>
    <s v="Theberton"/>
    <x v="0"/>
    <x v="0"/>
    <x v="0"/>
    <x v="0"/>
    <n v="191"/>
    <n v="8"/>
    <n v="126"/>
    <n v="10"/>
    <n v="21"/>
    <n v="35"/>
    <n v="5"/>
    <n v="2"/>
    <x v="4"/>
    <x v="27"/>
    <n v="49"/>
    <n v="1"/>
    <n v="0"/>
    <n v="0"/>
    <n v="5"/>
    <x v="6"/>
    <n v="0"/>
    <n v="0"/>
    <n v="0"/>
    <n v="0"/>
  </r>
  <r>
    <x v="45"/>
    <s v="Theberton"/>
    <x v="0"/>
    <x v="0"/>
    <x v="0"/>
    <x v="0"/>
    <n v="191"/>
    <n v="8"/>
    <n v="126"/>
    <n v="10"/>
    <n v="21"/>
    <n v="35"/>
    <n v="5"/>
    <n v="2"/>
    <x v="5"/>
    <x v="8"/>
    <n v="0"/>
    <n v="1"/>
    <n v="0"/>
    <n v="0"/>
    <n v="6"/>
    <x v="6"/>
    <n v="0"/>
    <n v="0"/>
    <n v="0"/>
    <n v="0"/>
  </r>
  <r>
    <x v="45"/>
    <s v="Theberton"/>
    <x v="0"/>
    <x v="0"/>
    <x v="0"/>
    <x v="0"/>
    <n v="191"/>
    <n v="8"/>
    <n v="126"/>
    <n v="10"/>
    <n v="21"/>
    <n v="35"/>
    <n v="5"/>
    <n v="2"/>
    <x v="6"/>
    <x v="16"/>
    <n v="7"/>
    <n v="1"/>
    <n v="0"/>
    <n v="0"/>
    <n v="7"/>
    <x v="6"/>
    <n v="0"/>
    <n v="0"/>
    <n v="0"/>
    <n v="0"/>
  </r>
  <r>
    <x v="45"/>
    <s v="Theberton"/>
    <x v="0"/>
    <x v="0"/>
    <x v="0"/>
    <x v="0"/>
    <n v="191"/>
    <n v="8"/>
    <n v="126"/>
    <n v="10"/>
    <n v="21"/>
    <n v="35"/>
    <n v="5"/>
    <n v="2"/>
    <x v="7"/>
    <x v="28"/>
    <n v="10"/>
    <n v="0"/>
    <n v="0"/>
    <n v="0"/>
    <n v="8"/>
    <x v="6"/>
    <n v="0"/>
    <n v="0"/>
    <n v="0"/>
    <n v="0"/>
  </r>
  <r>
    <x v="45"/>
    <s v="Theberton"/>
    <x v="0"/>
    <x v="0"/>
    <x v="0"/>
    <x v="0"/>
    <n v="191"/>
    <n v="8"/>
    <n v="126"/>
    <n v="10"/>
    <n v="21"/>
    <n v="35"/>
    <n v="5"/>
    <n v="2"/>
    <x v="8"/>
    <x v="11"/>
    <n v="5"/>
    <n v="1"/>
    <n v="0"/>
    <n v="0"/>
    <n v="9"/>
    <x v="6"/>
    <n v="0"/>
    <n v="0"/>
    <n v="0"/>
    <n v="0"/>
  </r>
  <r>
    <x v="45"/>
    <s v="Theberton"/>
    <x v="0"/>
    <x v="0"/>
    <x v="0"/>
    <x v="0"/>
    <n v="191"/>
    <n v="8"/>
    <n v="126"/>
    <n v="10"/>
    <n v="21"/>
    <n v="35"/>
    <n v="5"/>
    <n v="2"/>
    <x v="9"/>
    <x v="10"/>
    <n v="2"/>
    <n v="0"/>
    <n v="0"/>
    <n v="0"/>
    <n v="10"/>
    <x v="6"/>
    <n v="0"/>
    <n v="0"/>
    <n v="0"/>
    <n v="0"/>
  </r>
  <r>
    <x v="45"/>
    <s v="Theberton"/>
    <x v="0"/>
    <x v="0"/>
    <x v="0"/>
    <x v="0"/>
    <n v="191"/>
    <n v="8"/>
    <n v="126"/>
    <n v="10"/>
    <n v="21"/>
    <n v="35"/>
    <n v="5"/>
    <n v="2"/>
    <x v="10"/>
    <x v="5"/>
    <n v="0"/>
    <n v="0"/>
    <n v="0"/>
    <n v="0"/>
    <n v="11"/>
    <x v="6"/>
    <n v="0"/>
    <n v="0"/>
    <n v="0"/>
    <n v="0"/>
  </r>
  <r>
    <x v="46"/>
    <s v="Oporto"/>
    <x v="0"/>
    <x v="2"/>
    <x v="0"/>
    <x v="1"/>
    <n v="168"/>
    <n v="6"/>
    <n v="166"/>
    <n v="10"/>
    <n v="45"/>
    <n v="41"/>
    <n v="33"/>
    <n v="1"/>
    <x v="0"/>
    <x v="26"/>
    <n v="17"/>
    <n v="1"/>
    <n v="0"/>
    <n v="0"/>
    <n v="1"/>
    <x v="36"/>
    <n v="6"/>
    <n v="0"/>
    <n v="1"/>
    <n v="30"/>
  </r>
  <r>
    <x v="46"/>
    <s v="Oporto"/>
    <x v="0"/>
    <x v="2"/>
    <x v="0"/>
    <x v="1"/>
    <n v="168"/>
    <n v="6"/>
    <n v="166"/>
    <n v="10"/>
    <n v="45"/>
    <n v="41"/>
    <n v="33"/>
    <n v="1"/>
    <x v="1"/>
    <x v="8"/>
    <n v="7"/>
    <n v="1"/>
    <n v="0"/>
    <n v="0"/>
    <n v="2"/>
    <x v="5"/>
    <n v="4"/>
    <n v="0"/>
    <n v="0"/>
    <n v="12"/>
  </r>
  <r>
    <x v="46"/>
    <s v="Oporto"/>
    <x v="0"/>
    <x v="2"/>
    <x v="0"/>
    <x v="1"/>
    <n v="168"/>
    <n v="6"/>
    <n v="166"/>
    <n v="10"/>
    <n v="45"/>
    <n v="41"/>
    <n v="33"/>
    <n v="1"/>
    <x v="2"/>
    <x v="6"/>
    <n v="3"/>
    <n v="1"/>
    <n v="0"/>
    <n v="0"/>
    <n v="3"/>
    <x v="10"/>
    <n v="7"/>
    <n v="0"/>
    <n v="1"/>
    <n v="45"/>
  </r>
  <r>
    <x v="46"/>
    <s v="Oporto"/>
    <x v="0"/>
    <x v="2"/>
    <x v="0"/>
    <x v="1"/>
    <n v="168"/>
    <n v="6"/>
    <n v="166"/>
    <n v="10"/>
    <n v="45"/>
    <n v="41"/>
    <n v="33"/>
    <n v="1"/>
    <x v="3"/>
    <x v="2"/>
    <n v="9"/>
    <n v="1"/>
    <n v="0"/>
    <n v="0"/>
    <n v="4"/>
    <x v="0"/>
    <n v="4"/>
    <n v="0"/>
    <n v="0"/>
    <n v="14"/>
  </r>
  <r>
    <x v="46"/>
    <s v="Oporto"/>
    <x v="0"/>
    <x v="2"/>
    <x v="0"/>
    <x v="1"/>
    <n v="168"/>
    <n v="6"/>
    <n v="166"/>
    <n v="10"/>
    <n v="45"/>
    <n v="41"/>
    <n v="33"/>
    <n v="1"/>
    <x v="4"/>
    <x v="3"/>
    <n v="4"/>
    <n v="1"/>
    <n v="0"/>
    <n v="0"/>
    <n v="5"/>
    <x v="21"/>
    <n v="5"/>
    <n v="2"/>
    <n v="2"/>
    <n v="9"/>
  </r>
  <r>
    <x v="46"/>
    <s v="Oporto"/>
    <x v="0"/>
    <x v="2"/>
    <x v="0"/>
    <x v="1"/>
    <n v="168"/>
    <n v="6"/>
    <n v="166"/>
    <n v="10"/>
    <n v="45"/>
    <n v="41"/>
    <n v="33"/>
    <n v="1"/>
    <x v="5"/>
    <x v="19"/>
    <n v="9"/>
    <n v="1"/>
    <n v="0"/>
    <n v="0"/>
    <n v="6"/>
    <x v="7"/>
    <n v="11"/>
    <n v="3"/>
    <n v="2"/>
    <n v="17"/>
  </r>
  <r>
    <x v="46"/>
    <s v="Oporto"/>
    <x v="0"/>
    <x v="2"/>
    <x v="0"/>
    <x v="1"/>
    <n v="168"/>
    <n v="6"/>
    <n v="166"/>
    <n v="10"/>
    <n v="45"/>
    <n v="41"/>
    <n v="33"/>
    <n v="1"/>
    <x v="6"/>
    <x v="7"/>
    <n v="57"/>
    <n v="0"/>
    <n v="1"/>
    <n v="0"/>
    <n v="7"/>
    <x v="25"/>
    <n v="2"/>
    <n v="1"/>
    <n v="0"/>
    <n v="12"/>
  </r>
  <r>
    <x v="46"/>
    <s v="Oporto"/>
    <x v="0"/>
    <x v="2"/>
    <x v="0"/>
    <x v="1"/>
    <n v="168"/>
    <n v="6"/>
    <n v="166"/>
    <n v="10"/>
    <n v="45"/>
    <n v="41"/>
    <n v="33"/>
    <n v="1"/>
    <x v="7"/>
    <x v="28"/>
    <n v="29"/>
    <n v="0"/>
    <n v="0"/>
    <n v="0"/>
    <n v="8"/>
    <x v="13"/>
    <n v="5"/>
    <n v="0"/>
    <n v="2"/>
    <n v="25"/>
  </r>
  <r>
    <x v="46"/>
    <s v="Oporto"/>
    <x v="0"/>
    <x v="2"/>
    <x v="0"/>
    <x v="1"/>
    <n v="168"/>
    <n v="6"/>
    <n v="166"/>
    <n v="10"/>
    <n v="45"/>
    <n v="41"/>
    <n v="33"/>
    <n v="1"/>
    <x v="8"/>
    <x v="5"/>
    <n v="0"/>
    <n v="0"/>
    <n v="0"/>
    <n v="0"/>
    <n v="9"/>
    <x v="12"/>
    <n v="1"/>
    <n v="0"/>
    <n v="1"/>
    <n v="1"/>
  </r>
  <r>
    <x v="46"/>
    <s v="Oporto"/>
    <x v="0"/>
    <x v="2"/>
    <x v="0"/>
    <x v="1"/>
    <n v="168"/>
    <n v="6"/>
    <n v="166"/>
    <n v="10"/>
    <n v="45"/>
    <n v="41"/>
    <n v="33"/>
    <n v="1"/>
    <x v="9"/>
    <x v="5"/>
    <n v="0"/>
    <n v="0"/>
    <n v="0"/>
    <n v="0"/>
    <n v="10"/>
    <x v="8"/>
    <n v="0"/>
    <n v="0"/>
    <n v="1"/>
    <n v="0"/>
  </r>
  <r>
    <x v="46"/>
    <s v="Oporto"/>
    <x v="0"/>
    <x v="2"/>
    <x v="0"/>
    <x v="1"/>
    <n v="168"/>
    <n v="6"/>
    <n v="166"/>
    <n v="10"/>
    <n v="45"/>
    <n v="41"/>
    <n v="33"/>
    <n v="1"/>
    <x v="10"/>
    <x v="5"/>
    <n v="0"/>
    <n v="0"/>
    <n v="0"/>
    <n v="0"/>
    <n v="11"/>
    <x v="6"/>
    <n v="0"/>
    <n v="0"/>
    <n v="0"/>
    <n v="0"/>
  </r>
  <r>
    <x v="47"/>
    <s v="Oporto (2)"/>
    <x v="0"/>
    <x v="2"/>
    <x v="0"/>
    <x v="1"/>
    <n v="184"/>
    <n v="10"/>
    <n v="136"/>
    <n v="10"/>
    <n v="39"/>
    <n v="41"/>
    <n v="41"/>
    <n v="15"/>
    <x v="0"/>
    <x v="16"/>
    <n v="17"/>
    <n v="1"/>
    <n v="0"/>
    <n v="0"/>
    <n v="1"/>
    <x v="36"/>
    <n v="7"/>
    <n v="1"/>
    <n v="0"/>
    <n v="22"/>
  </r>
  <r>
    <x v="47"/>
    <s v="Oporto (2)"/>
    <x v="0"/>
    <x v="2"/>
    <x v="0"/>
    <x v="1"/>
    <n v="184"/>
    <n v="10"/>
    <n v="136"/>
    <n v="10"/>
    <n v="39"/>
    <n v="41"/>
    <n v="41"/>
    <n v="15"/>
    <x v="1"/>
    <x v="31"/>
    <n v="10"/>
    <n v="1"/>
    <n v="0"/>
    <n v="0"/>
    <n v="2"/>
    <x v="0"/>
    <n v="5"/>
    <n v="0"/>
    <n v="2"/>
    <n v="15"/>
  </r>
  <r>
    <x v="47"/>
    <s v="Oporto (2)"/>
    <x v="0"/>
    <x v="2"/>
    <x v="0"/>
    <x v="1"/>
    <n v="184"/>
    <n v="10"/>
    <n v="136"/>
    <n v="10"/>
    <n v="39"/>
    <n v="41"/>
    <n v="41"/>
    <n v="15"/>
    <x v="2"/>
    <x v="7"/>
    <n v="11"/>
    <n v="1"/>
    <n v="0"/>
    <n v="0"/>
    <n v="3"/>
    <x v="24"/>
    <n v="4"/>
    <n v="0"/>
    <n v="1"/>
    <n v="23"/>
  </r>
  <r>
    <x v="47"/>
    <s v="Oporto (2)"/>
    <x v="0"/>
    <x v="2"/>
    <x v="0"/>
    <x v="1"/>
    <n v="184"/>
    <n v="10"/>
    <n v="136"/>
    <n v="10"/>
    <n v="39"/>
    <n v="41"/>
    <n v="41"/>
    <n v="15"/>
    <x v="3"/>
    <x v="18"/>
    <n v="8"/>
    <n v="1"/>
    <n v="0"/>
    <n v="0"/>
    <n v="4"/>
    <x v="18"/>
    <n v="1"/>
    <n v="0"/>
    <n v="0"/>
    <n v="18"/>
  </r>
  <r>
    <x v="47"/>
    <s v="Oporto (2)"/>
    <x v="0"/>
    <x v="2"/>
    <x v="0"/>
    <x v="1"/>
    <n v="184"/>
    <n v="10"/>
    <n v="136"/>
    <n v="10"/>
    <n v="39"/>
    <n v="41"/>
    <n v="41"/>
    <n v="15"/>
    <x v="4"/>
    <x v="51"/>
    <n v="2"/>
    <n v="1"/>
    <n v="0"/>
    <n v="0"/>
    <n v="5"/>
    <x v="5"/>
    <n v="11"/>
    <n v="4"/>
    <n v="1"/>
    <n v="23"/>
  </r>
  <r>
    <x v="47"/>
    <s v="Oporto (2)"/>
    <x v="0"/>
    <x v="2"/>
    <x v="0"/>
    <x v="1"/>
    <n v="184"/>
    <n v="10"/>
    <n v="136"/>
    <n v="10"/>
    <n v="39"/>
    <n v="41"/>
    <n v="41"/>
    <n v="15"/>
    <x v="5"/>
    <x v="26"/>
    <n v="56"/>
    <n v="1"/>
    <n v="1"/>
    <n v="0"/>
    <n v="6"/>
    <x v="15"/>
    <n v="6"/>
    <n v="2"/>
    <n v="1"/>
    <n v="15"/>
  </r>
  <r>
    <x v="47"/>
    <s v="Oporto (2)"/>
    <x v="0"/>
    <x v="2"/>
    <x v="0"/>
    <x v="1"/>
    <n v="184"/>
    <n v="10"/>
    <n v="136"/>
    <n v="10"/>
    <n v="39"/>
    <n v="41"/>
    <n v="41"/>
    <n v="15"/>
    <x v="6"/>
    <x v="3"/>
    <n v="9"/>
    <n v="1"/>
    <n v="0"/>
    <n v="0"/>
    <n v="7"/>
    <x v="10"/>
    <n v="5"/>
    <n v="1"/>
    <n v="3"/>
    <n v="5"/>
  </r>
  <r>
    <x v="47"/>
    <s v="Oporto (2)"/>
    <x v="0"/>
    <x v="2"/>
    <x v="0"/>
    <x v="1"/>
    <n v="184"/>
    <n v="10"/>
    <n v="136"/>
    <n v="10"/>
    <n v="39"/>
    <n v="41"/>
    <n v="41"/>
    <n v="15"/>
    <x v="7"/>
    <x v="28"/>
    <n v="18"/>
    <n v="1"/>
    <n v="0"/>
    <n v="0"/>
    <n v="8"/>
    <x v="8"/>
    <n v="0"/>
    <n v="0"/>
    <n v="2"/>
    <n v="0"/>
  </r>
  <r>
    <x v="47"/>
    <s v="Oporto (2)"/>
    <x v="0"/>
    <x v="2"/>
    <x v="0"/>
    <x v="1"/>
    <n v="184"/>
    <n v="10"/>
    <n v="136"/>
    <n v="10"/>
    <n v="39"/>
    <n v="41"/>
    <n v="41"/>
    <n v="15"/>
    <x v="8"/>
    <x v="2"/>
    <n v="3"/>
    <n v="1"/>
    <n v="0"/>
    <n v="0"/>
    <n v="9"/>
    <x v="6"/>
    <n v="0"/>
    <n v="0"/>
    <n v="0"/>
    <n v="0"/>
  </r>
  <r>
    <x v="47"/>
    <s v="Oporto (2)"/>
    <x v="0"/>
    <x v="2"/>
    <x v="0"/>
    <x v="1"/>
    <n v="184"/>
    <n v="10"/>
    <n v="136"/>
    <n v="10"/>
    <n v="39"/>
    <n v="41"/>
    <n v="41"/>
    <n v="15"/>
    <x v="9"/>
    <x v="13"/>
    <n v="8"/>
    <n v="1"/>
    <n v="0"/>
    <n v="0"/>
    <n v="10"/>
    <x v="6"/>
    <n v="0"/>
    <n v="0"/>
    <n v="0"/>
    <n v="0"/>
  </r>
  <r>
    <x v="47"/>
    <s v="Oporto (2)"/>
    <x v="0"/>
    <x v="2"/>
    <x v="0"/>
    <x v="1"/>
    <n v="184"/>
    <n v="10"/>
    <n v="136"/>
    <n v="10"/>
    <n v="39"/>
    <n v="41"/>
    <n v="41"/>
    <n v="15"/>
    <x v="10"/>
    <x v="46"/>
    <n v="1"/>
    <n v="0"/>
    <n v="0"/>
    <n v="0"/>
    <n v="11"/>
    <x v="6"/>
    <n v="0"/>
    <n v="0"/>
    <n v="0"/>
    <n v="0"/>
  </r>
  <r>
    <x v="48"/>
    <s v="Woodcote"/>
    <x v="5"/>
    <x v="1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48"/>
    <s v="Woodcote"/>
    <x v="5"/>
    <x v="1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48"/>
    <s v="Woodcote"/>
    <x v="5"/>
    <x v="1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48"/>
    <s v="Woodcote"/>
    <x v="5"/>
    <x v="1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48"/>
    <s v="Woodcote"/>
    <x v="5"/>
    <x v="1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48"/>
    <s v="Woodcote"/>
    <x v="5"/>
    <x v="1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48"/>
    <s v="Woodcote"/>
    <x v="5"/>
    <x v="1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48"/>
    <s v="Woodcote"/>
    <x v="5"/>
    <x v="1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48"/>
    <s v="Woodcote"/>
    <x v="5"/>
    <x v="1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48"/>
    <s v="Woodcote"/>
    <x v="5"/>
    <x v="1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48"/>
    <s v="Woodcote"/>
    <x v="5"/>
    <x v="1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49"/>
    <s v="Flycatchers"/>
    <x v="4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49"/>
    <s v="Flycatchers"/>
    <x v="4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49"/>
    <s v="Flycatchers"/>
    <x v="4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49"/>
    <s v="Flycatchers"/>
    <x v="4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49"/>
    <s v="Flycatchers"/>
    <x v="4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49"/>
    <s v="Flycatchers"/>
    <x v="4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49"/>
    <s v="Flycatchers"/>
    <x v="4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49"/>
    <s v="Flycatchers"/>
    <x v="4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49"/>
    <s v="Flycatchers"/>
    <x v="4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49"/>
    <s v="Flycatchers"/>
    <x v="4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49"/>
    <s v="Flycatchers"/>
    <x v="4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50"/>
    <s v="Ibstone"/>
    <x v="0"/>
    <x v="1"/>
    <x v="0"/>
    <x v="0"/>
    <n v="200"/>
    <n v="9"/>
    <n v="61"/>
    <n v="10"/>
    <n v="32"/>
    <n v="42"/>
    <n v="1"/>
    <n v="7"/>
    <x v="0"/>
    <x v="8"/>
    <n v="9"/>
    <n v="1"/>
    <n v="0"/>
    <n v="0"/>
    <n v="1"/>
    <x v="5"/>
    <n v="8"/>
    <n v="7"/>
    <n v="8"/>
    <n v="4"/>
  </r>
  <r>
    <x v="50"/>
    <s v="Ibstone"/>
    <x v="0"/>
    <x v="1"/>
    <x v="0"/>
    <x v="0"/>
    <n v="200"/>
    <n v="9"/>
    <n v="61"/>
    <n v="10"/>
    <n v="32"/>
    <n v="42"/>
    <n v="1"/>
    <n v="7"/>
    <x v="1"/>
    <x v="52"/>
    <n v="1"/>
    <n v="1"/>
    <n v="0"/>
    <n v="0"/>
    <n v="2"/>
    <x v="15"/>
    <n v="2"/>
    <n v="0"/>
    <n v="0"/>
    <n v="17"/>
  </r>
  <r>
    <x v="50"/>
    <s v="Ibstone"/>
    <x v="0"/>
    <x v="1"/>
    <x v="0"/>
    <x v="0"/>
    <n v="200"/>
    <n v="9"/>
    <n v="61"/>
    <n v="10"/>
    <n v="32"/>
    <n v="42"/>
    <n v="1"/>
    <n v="7"/>
    <x v="2"/>
    <x v="7"/>
    <n v="64"/>
    <n v="1"/>
    <n v="1"/>
    <n v="0"/>
    <n v="3"/>
    <x v="11"/>
    <n v="10"/>
    <n v="2"/>
    <n v="2"/>
    <n v="27"/>
  </r>
  <r>
    <x v="50"/>
    <s v="Ibstone"/>
    <x v="0"/>
    <x v="1"/>
    <x v="0"/>
    <x v="0"/>
    <n v="200"/>
    <n v="9"/>
    <n v="61"/>
    <n v="10"/>
    <n v="32"/>
    <n v="42"/>
    <n v="1"/>
    <n v="7"/>
    <x v="3"/>
    <x v="35"/>
    <n v="19"/>
    <n v="1"/>
    <n v="0"/>
    <n v="0"/>
    <n v="4"/>
    <x v="14"/>
    <n v="4"/>
    <n v="2"/>
    <n v="0"/>
    <n v="3"/>
  </r>
  <r>
    <x v="50"/>
    <s v="Ibstone"/>
    <x v="0"/>
    <x v="1"/>
    <x v="0"/>
    <x v="0"/>
    <n v="200"/>
    <n v="9"/>
    <n v="61"/>
    <n v="10"/>
    <n v="32"/>
    <n v="42"/>
    <n v="1"/>
    <n v="7"/>
    <x v="4"/>
    <x v="27"/>
    <n v="27"/>
    <n v="1"/>
    <n v="0"/>
    <n v="0"/>
    <n v="5"/>
    <x v="19"/>
    <n v="5"/>
    <n v="4"/>
    <n v="0"/>
    <n v="2"/>
  </r>
  <r>
    <x v="50"/>
    <s v="Ibstone"/>
    <x v="0"/>
    <x v="1"/>
    <x v="0"/>
    <x v="0"/>
    <n v="200"/>
    <n v="9"/>
    <n v="61"/>
    <n v="10"/>
    <n v="32"/>
    <n v="42"/>
    <n v="1"/>
    <n v="7"/>
    <x v="5"/>
    <x v="40"/>
    <n v="0"/>
    <n v="1"/>
    <n v="0"/>
    <n v="0"/>
    <n v="6"/>
    <x v="0"/>
    <n v="3"/>
    <n v="2"/>
    <n v="0"/>
    <n v="1"/>
  </r>
  <r>
    <x v="50"/>
    <s v="Ibstone"/>
    <x v="0"/>
    <x v="1"/>
    <x v="0"/>
    <x v="0"/>
    <n v="200"/>
    <n v="9"/>
    <n v="61"/>
    <n v="10"/>
    <n v="32"/>
    <n v="42"/>
    <n v="1"/>
    <n v="7"/>
    <x v="6"/>
    <x v="22"/>
    <n v="7"/>
    <n v="1"/>
    <n v="0"/>
    <n v="0"/>
    <n v="7"/>
    <x v="6"/>
    <n v="0"/>
    <n v="0"/>
    <n v="0"/>
    <n v="0"/>
  </r>
  <r>
    <x v="50"/>
    <s v="Ibstone"/>
    <x v="0"/>
    <x v="1"/>
    <x v="0"/>
    <x v="0"/>
    <n v="200"/>
    <n v="9"/>
    <n v="61"/>
    <n v="10"/>
    <n v="32"/>
    <n v="42"/>
    <n v="1"/>
    <n v="7"/>
    <x v="7"/>
    <x v="3"/>
    <n v="55"/>
    <n v="0"/>
    <n v="1"/>
    <n v="0"/>
    <n v="8"/>
    <x v="6"/>
    <n v="0"/>
    <n v="0"/>
    <n v="0"/>
    <n v="0"/>
  </r>
  <r>
    <x v="50"/>
    <s v="Ibstone"/>
    <x v="0"/>
    <x v="1"/>
    <x v="0"/>
    <x v="0"/>
    <n v="200"/>
    <n v="9"/>
    <n v="61"/>
    <n v="10"/>
    <n v="32"/>
    <n v="42"/>
    <n v="1"/>
    <n v="7"/>
    <x v="8"/>
    <x v="19"/>
    <n v="8"/>
    <n v="1"/>
    <n v="0"/>
    <n v="0"/>
    <n v="9"/>
    <x v="6"/>
    <n v="0"/>
    <n v="0"/>
    <n v="0"/>
    <n v="0"/>
  </r>
  <r>
    <x v="50"/>
    <s v="Ibstone"/>
    <x v="0"/>
    <x v="1"/>
    <x v="0"/>
    <x v="0"/>
    <n v="200"/>
    <n v="9"/>
    <n v="61"/>
    <n v="10"/>
    <n v="32"/>
    <n v="42"/>
    <n v="1"/>
    <n v="7"/>
    <x v="9"/>
    <x v="53"/>
    <n v="9"/>
    <n v="1"/>
    <n v="0"/>
    <n v="0"/>
    <n v="10"/>
    <x v="6"/>
    <n v="0"/>
    <n v="0"/>
    <n v="0"/>
    <n v="0"/>
  </r>
  <r>
    <x v="50"/>
    <s v="Ibstone"/>
    <x v="0"/>
    <x v="1"/>
    <x v="0"/>
    <x v="0"/>
    <n v="200"/>
    <n v="9"/>
    <n v="61"/>
    <n v="10"/>
    <n v="32"/>
    <n v="42"/>
    <n v="1"/>
    <n v="7"/>
    <x v="10"/>
    <x v="13"/>
    <n v="0"/>
    <n v="0"/>
    <n v="0"/>
    <n v="0"/>
    <n v="11"/>
    <x v="6"/>
    <n v="0"/>
    <n v="0"/>
    <n v="0"/>
    <n v="0"/>
  </r>
  <r>
    <x v="51"/>
    <s v="Crossbatters"/>
    <x v="1"/>
    <x v="0"/>
    <x v="0"/>
    <x v="1"/>
    <n v="62"/>
    <n v="10"/>
    <n v="179"/>
    <n v="8"/>
    <n v="35"/>
    <n v="22"/>
    <n v="2"/>
    <n v="12"/>
    <x v="0"/>
    <x v="3"/>
    <n v="23"/>
    <n v="1"/>
    <n v="0"/>
    <n v="0"/>
    <n v="1"/>
    <x v="0"/>
    <n v="5"/>
    <n v="0"/>
    <n v="3"/>
    <n v="9"/>
  </r>
  <r>
    <x v="51"/>
    <s v="Crossbatters"/>
    <x v="1"/>
    <x v="0"/>
    <x v="0"/>
    <x v="1"/>
    <n v="62"/>
    <n v="10"/>
    <n v="179"/>
    <n v="8"/>
    <n v="35"/>
    <n v="22"/>
    <n v="2"/>
    <n v="12"/>
    <x v="1"/>
    <x v="2"/>
    <n v="1"/>
    <n v="1"/>
    <n v="0"/>
    <n v="0"/>
    <n v="2"/>
    <x v="42"/>
    <n v="6"/>
    <n v="0"/>
    <n v="1"/>
    <n v="35"/>
  </r>
  <r>
    <x v="51"/>
    <s v="Crossbatters"/>
    <x v="1"/>
    <x v="0"/>
    <x v="0"/>
    <x v="1"/>
    <n v="62"/>
    <n v="10"/>
    <n v="179"/>
    <n v="8"/>
    <n v="35"/>
    <n v="22"/>
    <n v="2"/>
    <n v="12"/>
    <x v="2"/>
    <x v="6"/>
    <n v="8"/>
    <n v="1"/>
    <n v="0"/>
    <n v="0"/>
    <n v="3"/>
    <x v="1"/>
    <n v="8"/>
    <n v="1"/>
    <n v="0"/>
    <n v="29"/>
  </r>
  <r>
    <x v="51"/>
    <s v="Crossbatters"/>
    <x v="1"/>
    <x v="0"/>
    <x v="0"/>
    <x v="1"/>
    <n v="62"/>
    <n v="10"/>
    <n v="179"/>
    <n v="8"/>
    <n v="35"/>
    <n v="22"/>
    <n v="2"/>
    <n v="12"/>
    <x v="3"/>
    <x v="7"/>
    <n v="25"/>
    <n v="1"/>
    <n v="0"/>
    <n v="0"/>
    <n v="4"/>
    <x v="2"/>
    <n v="10"/>
    <n v="0"/>
    <n v="2"/>
    <n v="61"/>
  </r>
  <r>
    <x v="51"/>
    <s v="Crossbatters"/>
    <x v="1"/>
    <x v="0"/>
    <x v="0"/>
    <x v="1"/>
    <n v="62"/>
    <n v="10"/>
    <n v="179"/>
    <n v="8"/>
    <n v="35"/>
    <n v="22"/>
    <n v="2"/>
    <n v="12"/>
    <x v="4"/>
    <x v="24"/>
    <n v="2"/>
    <n v="1"/>
    <n v="0"/>
    <n v="0"/>
    <n v="5"/>
    <x v="44"/>
    <n v="4"/>
    <n v="0"/>
    <n v="2"/>
    <n v="8"/>
  </r>
  <r>
    <x v="51"/>
    <s v="Crossbatters"/>
    <x v="1"/>
    <x v="0"/>
    <x v="0"/>
    <x v="1"/>
    <n v="62"/>
    <n v="10"/>
    <n v="179"/>
    <n v="8"/>
    <n v="35"/>
    <n v="22"/>
    <n v="2"/>
    <n v="12"/>
    <x v="5"/>
    <x v="10"/>
    <n v="0"/>
    <n v="0"/>
    <n v="0"/>
    <n v="0"/>
    <n v="6"/>
    <x v="13"/>
    <n v="2"/>
    <n v="0"/>
    <n v="0"/>
    <n v="25"/>
  </r>
  <r>
    <x v="51"/>
    <s v="Crossbatters"/>
    <x v="1"/>
    <x v="0"/>
    <x v="0"/>
    <x v="1"/>
    <n v="62"/>
    <n v="10"/>
    <n v="179"/>
    <n v="8"/>
    <n v="35"/>
    <n v="22"/>
    <n v="2"/>
    <n v="12"/>
    <x v="6"/>
    <x v="42"/>
    <n v="0"/>
    <n v="1"/>
    <n v="0"/>
    <n v="0"/>
    <n v="7"/>
    <x v="6"/>
    <n v="0"/>
    <n v="0"/>
    <n v="0"/>
    <n v="0"/>
  </r>
  <r>
    <x v="51"/>
    <s v="Crossbatters"/>
    <x v="1"/>
    <x v="0"/>
    <x v="0"/>
    <x v="1"/>
    <n v="62"/>
    <n v="10"/>
    <n v="179"/>
    <n v="8"/>
    <n v="35"/>
    <n v="22"/>
    <n v="2"/>
    <n v="12"/>
    <x v="7"/>
    <x v="54"/>
    <n v="0"/>
    <n v="1"/>
    <n v="0"/>
    <n v="0"/>
    <n v="8"/>
    <x v="6"/>
    <n v="0"/>
    <n v="0"/>
    <n v="0"/>
    <n v="0"/>
  </r>
  <r>
    <x v="51"/>
    <s v="Crossbatters"/>
    <x v="1"/>
    <x v="0"/>
    <x v="0"/>
    <x v="1"/>
    <n v="62"/>
    <n v="10"/>
    <n v="179"/>
    <n v="8"/>
    <n v="35"/>
    <n v="22"/>
    <n v="2"/>
    <n v="12"/>
    <x v="8"/>
    <x v="49"/>
    <n v="0"/>
    <n v="1"/>
    <n v="0"/>
    <n v="0"/>
    <n v="9"/>
    <x v="6"/>
    <n v="0"/>
    <n v="0"/>
    <n v="0"/>
    <n v="0"/>
  </r>
  <r>
    <x v="51"/>
    <s v="Crossbatters"/>
    <x v="1"/>
    <x v="0"/>
    <x v="0"/>
    <x v="1"/>
    <n v="62"/>
    <n v="10"/>
    <n v="179"/>
    <n v="8"/>
    <n v="35"/>
    <n v="22"/>
    <n v="2"/>
    <n v="12"/>
    <x v="9"/>
    <x v="55"/>
    <n v="1"/>
    <n v="1"/>
    <n v="0"/>
    <n v="0"/>
    <n v="10"/>
    <x v="6"/>
    <n v="0"/>
    <n v="0"/>
    <n v="0"/>
    <n v="0"/>
  </r>
  <r>
    <x v="51"/>
    <s v="Crossbatters"/>
    <x v="1"/>
    <x v="0"/>
    <x v="0"/>
    <x v="1"/>
    <n v="62"/>
    <n v="10"/>
    <n v="179"/>
    <n v="8"/>
    <n v="35"/>
    <n v="22"/>
    <n v="2"/>
    <n v="12"/>
    <x v="10"/>
    <x v="11"/>
    <n v="0"/>
    <n v="1"/>
    <n v="0"/>
    <n v="0"/>
    <n v="11"/>
    <x v="6"/>
    <n v="0"/>
    <n v="0"/>
    <n v="0"/>
    <n v="0"/>
  </r>
  <r>
    <x v="52"/>
    <s v="Warborough"/>
    <x v="2"/>
    <x v="0"/>
    <x v="0"/>
    <x v="0"/>
    <n v="248"/>
    <n v="6"/>
    <n v="110"/>
    <n v="4"/>
    <n v="38"/>
    <n v="45"/>
    <n v="14"/>
    <n v="5"/>
    <x v="0"/>
    <x v="35"/>
    <n v="96"/>
    <n v="1"/>
    <n v="1"/>
    <n v="0"/>
    <n v="1"/>
    <x v="1"/>
    <n v="8"/>
    <n v="0"/>
    <n v="2"/>
    <n v="31"/>
  </r>
  <r>
    <x v="52"/>
    <s v="Warborough"/>
    <x v="2"/>
    <x v="0"/>
    <x v="0"/>
    <x v="0"/>
    <n v="248"/>
    <n v="6"/>
    <n v="110"/>
    <n v="4"/>
    <n v="38"/>
    <n v="45"/>
    <n v="14"/>
    <n v="5"/>
    <x v="1"/>
    <x v="52"/>
    <n v="8"/>
    <n v="1"/>
    <n v="0"/>
    <n v="0"/>
    <n v="2"/>
    <x v="2"/>
    <n v="10"/>
    <n v="2"/>
    <n v="0"/>
    <n v="29"/>
  </r>
  <r>
    <x v="52"/>
    <s v="Warborough"/>
    <x v="2"/>
    <x v="0"/>
    <x v="0"/>
    <x v="0"/>
    <n v="248"/>
    <n v="6"/>
    <n v="110"/>
    <n v="4"/>
    <n v="38"/>
    <n v="45"/>
    <n v="14"/>
    <n v="5"/>
    <x v="2"/>
    <x v="3"/>
    <n v="76"/>
    <n v="1"/>
    <n v="1"/>
    <n v="0"/>
    <n v="3"/>
    <x v="29"/>
    <n v="8"/>
    <n v="0"/>
    <n v="0"/>
    <n v="14"/>
  </r>
  <r>
    <x v="52"/>
    <s v="Warborough"/>
    <x v="2"/>
    <x v="0"/>
    <x v="0"/>
    <x v="0"/>
    <n v="248"/>
    <n v="6"/>
    <n v="110"/>
    <n v="4"/>
    <n v="38"/>
    <n v="45"/>
    <n v="14"/>
    <n v="5"/>
    <x v="3"/>
    <x v="38"/>
    <n v="19"/>
    <n v="1"/>
    <n v="0"/>
    <n v="0"/>
    <n v="4"/>
    <x v="14"/>
    <n v="3"/>
    <n v="1"/>
    <n v="0"/>
    <n v="14"/>
  </r>
  <r>
    <x v="52"/>
    <s v="Warborough"/>
    <x v="2"/>
    <x v="0"/>
    <x v="0"/>
    <x v="0"/>
    <n v="248"/>
    <n v="6"/>
    <n v="110"/>
    <n v="4"/>
    <n v="38"/>
    <n v="45"/>
    <n v="14"/>
    <n v="5"/>
    <x v="4"/>
    <x v="27"/>
    <n v="16"/>
    <n v="0"/>
    <n v="0"/>
    <n v="0"/>
    <n v="5"/>
    <x v="11"/>
    <n v="6"/>
    <n v="1"/>
    <n v="2"/>
    <n v="7"/>
  </r>
  <r>
    <x v="52"/>
    <s v="Warborough"/>
    <x v="2"/>
    <x v="0"/>
    <x v="0"/>
    <x v="0"/>
    <n v="248"/>
    <n v="6"/>
    <n v="110"/>
    <n v="4"/>
    <n v="38"/>
    <n v="45"/>
    <n v="14"/>
    <n v="5"/>
    <x v="5"/>
    <x v="24"/>
    <n v="13"/>
    <n v="1"/>
    <n v="0"/>
    <n v="0"/>
    <n v="6"/>
    <x v="15"/>
    <n v="2"/>
    <n v="1"/>
    <n v="0"/>
    <n v="5"/>
  </r>
  <r>
    <x v="52"/>
    <s v="Warborough"/>
    <x v="2"/>
    <x v="0"/>
    <x v="0"/>
    <x v="0"/>
    <n v="248"/>
    <n v="6"/>
    <n v="110"/>
    <n v="4"/>
    <n v="38"/>
    <n v="45"/>
    <n v="14"/>
    <n v="5"/>
    <x v="6"/>
    <x v="53"/>
    <n v="3"/>
    <n v="1"/>
    <n v="0"/>
    <n v="0"/>
    <n v="7"/>
    <x v="45"/>
    <n v="1"/>
    <n v="0"/>
    <n v="0"/>
    <n v="5"/>
  </r>
  <r>
    <x v="52"/>
    <s v="Warborough"/>
    <x v="2"/>
    <x v="0"/>
    <x v="0"/>
    <x v="0"/>
    <n v="248"/>
    <n v="6"/>
    <n v="110"/>
    <n v="4"/>
    <n v="38"/>
    <n v="45"/>
    <n v="14"/>
    <n v="5"/>
    <x v="7"/>
    <x v="10"/>
    <n v="3"/>
    <n v="0"/>
    <n v="0"/>
    <n v="0"/>
    <n v="8"/>
    <x v="6"/>
    <n v="0"/>
    <n v="0"/>
    <n v="0"/>
    <n v="0"/>
  </r>
  <r>
    <x v="52"/>
    <s v="Warborough"/>
    <x v="2"/>
    <x v="0"/>
    <x v="0"/>
    <x v="0"/>
    <n v="248"/>
    <n v="6"/>
    <n v="110"/>
    <n v="4"/>
    <n v="38"/>
    <n v="45"/>
    <n v="14"/>
    <n v="5"/>
    <x v="8"/>
    <x v="5"/>
    <n v="0"/>
    <n v="0"/>
    <n v="0"/>
    <n v="0"/>
    <n v="9"/>
    <x v="6"/>
    <n v="0"/>
    <n v="0"/>
    <n v="0"/>
    <n v="0"/>
  </r>
  <r>
    <x v="52"/>
    <s v="Warborough"/>
    <x v="2"/>
    <x v="0"/>
    <x v="0"/>
    <x v="0"/>
    <n v="248"/>
    <n v="6"/>
    <n v="110"/>
    <n v="4"/>
    <n v="38"/>
    <n v="45"/>
    <n v="14"/>
    <n v="5"/>
    <x v="9"/>
    <x v="5"/>
    <n v="0"/>
    <n v="0"/>
    <n v="0"/>
    <n v="0"/>
    <n v="10"/>
    <x v="6"/>
    <n v="0"/>
    <n v="0"/>
    <n v="0"/>
    <n v="0"/>
  </r>
  <r>
    <x v="52"/>
    <s v="Warborough"/>
    <x v="2"/>
    <x v="0"/>
    <x v="0"/>
    <x v="0"/>
    <n v="248"/>
    <n v="6"/>
    <n v="110"/>
    <n v="4"/>
    <n v="38"/>
    <n v="45"/>
    <n v="14"/>
    <n v="5"/>
    <x v="10"/>
    <x v="5"/>
    <n v="0"/>
    <n v="0"/>
    <n v="0"/>
    <n v="0"/>
    <n v="11"/>
    <x v="6"/>
    <n v="0"/>
    <n v="0"/>
    <n v="0"/>
    <n v="0"/>
  </r>
  <r>
    <x v="53"/>
    <s v="Ipsden"/>
    <x v="0"/>
    <x v="0"/>
    <x v="0"/>
    <x v="0"/>
    <n v="180"/>
    <n v="3"/>
    <n v="178"/>
    <n v="4"/>
    <n v="30"/>
    <n v="30"/>
    <n v="8"/>
    <n v="4"/>
    <x v="0"/>
    <x v="35"/>
    <n v="26"/>
    <n v="1"/>
    <n v="0"/>
    <n v="0"/>
    <n v="1"/>
    <x v="15"/>
    <n v="6"/>
    <n v="0"/>
    <n v="1"/>
    <n v="18"/>
  </r>
  <r>
    <x v="53"/>
    <s v="Ipsden"/>
    <x v="0"/>
    <x v="0"/>
    <x v="0"/>
    <x v="0"/>
    <n v="180"/>
    <n v="3"/>
    <n v="178"/>
    <n v="4"/>
    <n v="30"/>
    <n v="30"/>
    <n v="8"/>
    <n v="4"/>
    <x v="1"/>
    <x v="52"/>
    <n v="24"/>
    <n v="1"/>
    <n v="0"/>
    <n v="0"/>
    <n v="2"/>
    <x v="2"/>
    <n v="7"/>
    <n v="0"/>
    <n v="1"/>
    <n v="23"/>
  </r>
  <r>
    <x v="53"/>
    <s v="Ipsden"/>
    <x v="0"/>
    <x v="0"/>
    <x v="0"/>
    <x v="0"/>
    <n v="180"/>
    <n v="3"/>
    <n v="178"/>
    <n v="4"/>
    <n v="30"/>
    <n v="30"/>
    <n v="8"/>
    <n v="4"/>
    <x v="2"/>
    <x v="26"/>
    <n v="103"/>
    <n v="0"/>
    <n v="0"/>
    <n v="1"/>
    <n v="3"/>
    <x v="46"/>
    <n v="5"/>
    <n v="2"/>
    <n v="1"/>
    <n v="24"/>
  </r>
  <r>
    <x v="53"/>
    <s v="Ipsden"/>
    <x v="0"/>
    <x v="0"/>
    <x v="0"/>
    <x v="0"/>
    <n v="180"/>
    <n v="3"/>
    <n v="178"/>
    <n v="4"/>
    <n v="30"/>
    <n v="30"/>
    <n v="8"/>
    <n v="4"/>
    <x v="3"/>
    <x v="56"/>
    <n v="19"/>
    <n v="1"/>
    <n v="0"/>
    <n v="0"/>
    <n v="4"/>
    <x v="14"/>
    <n v="3"/>
    <n v="0"/>
    <n v="0"/>
    <n v="30"/>
  </r>
  <r>
    <x v="53"/>
    <s v="Ipsden"/>
    <x v="0"/>
    <x v="0"/>
    <x v="0"/>
    <x v="0"/>
    <n v="180"/>
    <n v="3"/>
    <n v="178"/>
    <n v="4"/>
    <n v="30"/>
    <n v="30"/>
    <n v="8"/>
    <n v="4"/>
    <x v="4"/>
    <x v="27"/>
    <n v="0"/>
    <n v="0"/>
    <n v="0"/>
    <n v="0"/>
    <n v="5"/>
    <x v="11"/>
    <n v="4"/>
    <n v="0"/>
    <n v="0"/>
    <n v="38"/>
  </r>
  <r>
    <x v="53"/>
    <s v="Ipsden"/>
    <x v="0"/>
    <x v="0"/>
    <x v="0"/>
    <x v="0"/>
    <n v="180"/>
    <n v="3"/>
    <n v="178"/>
    <n v="4"/>
    <n v="30"/>
    <n v="30"/>
    <n v="8"/>
    <n v="4"/>
    <x v="5"/>
    <x v="5"/>
    <n v="0"/>
    <n v="0"/>
    <n v="0"/>
    <n v="0"/>
    <n v="6"/>
    <x v="34"/>
    <n v="2"/>
    <n v="0"/>
    <n v="0"/>
    <n v="25"/>
  </r>
  <r>
    <x v="53"/>
    <s v="Ipsden"/>
    <x v="0"/>
    <x v="0"/>
    <x v="0"/>
    <x v="0"/>
    <n v="180"/>
    <n v="3"/>
    <n v="178"/>
    <n v="4"/>
    <n v="30"/>
    <n v="30"/>
    <n v="8"/>
    <n v="4"/>
    <x v="6"/>
    <x v="5"/>
    <n v="0"/>
    <n v="0"/>
    <n v="0"/>
    <n v="0"/>
    <n v="7"/>
    <x v="21"/>
    <n v="3"/>
    <n v="0"/>
    <n v="1"/>
    <n v="16"/>
  </r>
  <r>
    <x v="53"/>
    <s v="Ipsden"/>
    <x v="0"/>
    <x v="0"/>
    <x v="0"/>
    <x v="0"/>
    <n v="180"/>
    <n v="3"/>
    <n v="178"/>
    <n v="4"/>
    <n v="30"/>
    <n v="30"/>
    <n v="8"/>
    <n v="4"/>
    <x v="7"/>
    <x v="5"/>
    <n v="0"/>
    <n v="0"/>
    <n v="0"/>
    <n v="0"/>
    <n v="8"/>
    <x v="6"/>
    <n v="0"/>
    <n v="0"/>
    <n v="0"/>
    <n v="0"/>
  </r>
  <r>
    <x v="53"/>
    <s v="Ipsden"/>
    <x v="0"/>
    <x v="0"/>
    <x v="0"/>
    <x v="0"/>
    <n v="180"/>
    <n v="3"/>
    <n v="178"/>
    <n v="4"/>
    <n v="30"/>
    <n v="30"/>
    <n v="8"/>
    <n v="4"/>
    <x v="8"/>
    <x v="5"/>
    <n v="0"/>
    <n v="0"/>
    <n v="0"/>
    <n v="0"/>
    <n v="9"/>
    <x v="6"/>
    <n v="0"/>
    <n v="0"/>
    <n v="0"/>
    <n v="0"/>
  </r>
  <r>
    <x v="53"/>
    <s v="Ipsden"/>
    <x v="0"/>
    <x v="0"/>
    <x v="0"/>
    <x v="0"/>
    <n v="180"/>
    <n v="3"/>
    <n v="178"/>
    <n v="4"/>
    <n v="30"/>
    <n v="30"/>
    <n v="8"/>
    <n v="4"/>
    <x v="9"/>
    <x v="5"/>
    <n v="0"/>
    <n v="0"/>
    <n v="0"/>
    <n v="0"/>
    <n v="10"/>
    <x v="6"/>
    <n v="0"/>
    <n v="0"/>
    <n v="0"/>
    <n v="0"/>
  </r>
  <r>
    <x v="53"/>
    <s v="Ipsden"/>
    <x v="0"/>
    <x v="0"/>
    <x v="0"/>
    <x v="0"/>
    <n v="180"/>
    <n v="3"/>
    <n v="178"/>
    <n v="4"/>
    <n v="30"/>
    <n v="30"/>
    <n v="8"/>
    <n v="4"/>
    <x v="10"/>
    <x v="5"/>
    <n v="0"/>
    <n v="0"/>
    <n v="0"/>
    <n v="0"/>
    <n v="11"/>
    <x v="6"/>
    <n v="0"/>
    <n v="0"/>
    <n v="0"/>
    <n v="0"/>
  </r>
  <r>
    <x v="54"/>
    <s v="Henley"/>
    <x v="0"/>
    <x v="1"/>
    <x v="0"/>
    <x v="0"/>
    <n v="212"/>
    <n v="10"/>
    <n v="94"/>
    <n v="8"/>
    <n v="28"/>
    <n v="40"/>
    <n v="20"/>
    <n v="0"/>
    <x v="0"/>
    <x v="7"/>
    <n v="11"/>
    <n v="1"/>
    <n v="0"/>
    <n v="0"/>
    <n v="1"/>
    <x v="5"/>
    <n v="6"/>
    <n v="0"/>
    <n v="2"/>
    <n v="22"/>
  </r>
  <r>
    <x v="54"/>
    <s v="Henley"/>
    <x v="0"/>
    <x v="1"/>
    <x v="0"/>
    <x v="0"/>
    <n v="212"/>
    <n v="10"/>
    <n v="94"/>
    <n v="8"/>
    <n v="28"/>
    <n v="40"/>
    <n v="20"/>
    <n v="0"/>
    <x v="1"/>
    <x v="24"/>
    <n v="30"/>
    <n v="1"/>
    <n v="0"/>
    <n v="0"/>
    <n v="2"/>
    <x v="10"/>
    <n v="7"/>
    <n v="0"/>
    <n v="1"/>
    <n v="32"/>
  </r>
  <r>
    <x v="54"/>
    <s v="Henley"/>
    <x v="0"/>
    <x v="1"/>
    <x v="0"/>
    <x v="0"/>
    <n v="212"/>
    <n v="10"/>
    <n v="94"/>
    <n v="8"/>
    <n v="28"/>
    <n v="40"/>
    <n v="20"/>
    <n v="0"/>
    <x v="2"/>
    <x v="26"/>
    <n v="1"/>
    <n v="1"/>
    <n v="0"/>
    <n v="0"/>
    <n v="3"/>
    <x v="19"/>
    <n v="5"/>
    <n v="0"/>
    <n v="2"/>
    <n v="9"/>
  </r>
  <r>
    <x v="54"/>
    <s v="Henley"/>
    <x v="0"/>
    <x v="1"/>
    <x v="0"/>
    <x v="0"/>
    <n v="212"/>
    <n v="10"/>
    <n v="94"/>
    <n v="8"/>
    <n v="28"/>
    <n v="40"/>
    <n v="20"/>
    <n v="0"/>
    <x v="3"/>
    <x v="22"/>
    <n v="36"/>
    <n v="1"/>
    <n v="0"/>
    <n v="0"/>
    <n v="4"/>
    <x v="2"/>
    <n v="8"/>
    <n v="0"/>
    <n v="2"/>
    <n v="29"/>
  </r>
  <r>
    <x v="54"/>
    <s v="Henley"/>
    <x v="0"/>
    <x v="1"/>
    <x v="0"/>
    <x v="0"/>
    <n v="212"/>
    <n v="10"/>
    <n v="94"/>
    <n v="8"/>
    <n v="28"/>
    <n v="40"/>
    <n v="20"/>
    <n v="0"/>
    <x v="4"/>
    <x v="3"/>
    <n v="63"/>
    <n v="1"/>
    <n v="1"/>
    <n v="0"/>
    <n v="5"/>
    <x v="0"/>
    <n v="2"/>
    <n v="1"/>
    <n v="1"/>
    <n v="2"/>
  </r>
  <r>
    <x v="54"/>
    <s v="Henley"/>
    <x v="0"/>
    <x v="1"/>
    <x v="0"/>
    <x v="0"/>
    <n v="212"/>
    <n v="10"/>
    <n v="94"/>
    <n v="8"/>
    <n v="28"/>
    <n v="40"/>
    <n v="20"/>
    <n v="0"/>
    <x v="5"/>
    <x v="35"/>
    <n v="31"/>
    <n v="1"/>
    <n v="0"/>
    <n v="0"/>
    <n v="6"/>
    <x v="6"/>
    <n v="0"/>
    <n v="0"/>
    <n v="0"/>
    <n v="0"/>
  </r>
  <r>
    <x v="54"/>
    <s v="Henley"/>
    <x v="0"/>
    <x v="1"/>
    <x v="0"/>
    <x v="0"/>
    <n v="212"/>
    <n v="10"/>
    <n v="94"/>
    <n v="8"/>
    <n v="28"/>
    <n v="40"/>
    <n v="20"/>
    <n v="0"/>
    <x v="6"/>
    <x v="6"/>
    <n v="6"/>
    <n v="1"/>
    <n v="0"/>
    <n v="0"/>
    <n v="7"/>
    <x v="6"/>
    <n v="0"/>
    <n v="0"/>
    <n v="0"/>
    <n v="0"/>
  </r>
  <r>
    <x v="54"/>
    <s v="Henley"/>
    <x v="0"/>
    <x v="1"/>
    <x v="0"/>
    <x v="0"/>
    <n v="212"/>
    <n v="10"/>
    <n v="94"/>
    <n v="8"/>
    <n v="28"/>
    <n v="40"/>
    <n v="20"/>
    <n v="0"/>
    <x v="7"/>
    <x v="28"/>
    <n v="5"/>
    <n v="1"/>
    <n v="0"/>
    <n v="0"/>
    <n v="8"/>
    <x v="6"/>
    <n v="0"/>
    <n v="0"/>
    <n v="0"/>
    <n v="0"/>
  </r>
  <r>
    <x v="54"/>
    <s v="Henley"/>
    <x v="0"/>
    <x v="1"/>
    <x v="0"/>
    <x v="0"/>
    <n v="212"/>
    <n v="10"/>
    <n v="94"/>
    <n v="8"/>
    <n v="28"/>
    <n v="40"/>
    <n v="20"/>
    <n v="0"/>
    <x v="8"/>
    <x v="8"/>
    <n v="6"/>
    <n v="1"/>
    <n v="0"/>
    <n v="0"/>
    <n v="9"/>
    <x v="6"/>
    <n v="0"/>
    <n v="0"/>
    <n v="0"/>
    <n v="0"/>
  </r>
  <r>
    <x v="54"/>
    <s v="Henley"/>
    <x v="0"/>
    <x v="1"/>
    <x v="0"/>
    <x v="0"/>
    <n v="212"/>
    <n v="10"/>
    <n v="94"/>
    <n v="8"/>
    <n v="28"/>
    <n v="40"/>
    <n v="20"/>
    <n v="0"/>
    <x v="9"/>
    <x v="11"/>
    <n v="2"/>
    <n v="1"/>
    <n v="0"/>
    <n v="0"/>
    <n v="10"/>
    <x v="6"/>
    <n v="0"/>
    <n v="0"/>
    <n v="0"/>
    <n v="0"/>
  </r>
  <r>
    <x v="54"/>
    <s v="Henley"/>
    <x v="0"/>
    <x v="1"/>
    <x v="0"/>
    <x v="0"/>
    <n v="212"/>
    <n v="10"/>
    <n v="94"/>
    <n v="8"/>
    <n v="28"/>
    <n v="40"/>
    <n v="20"/>
    <n v="0"/>
    <x v="10"/>
    <x v="13"/>
    <n v="1"/>
    <n v="0"/>
    <n v="0"/>
    <n v="0"/>
    <n v="11"/>
    <x v="6"/>
    <n v="0"/>
    <n v="0"/>
    <n v="0"/>
    <n v="0"/>
  </r>
  <r>
    <x v="55"/>
    <s v="West Wycombe"/>
    <x v="3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55"/>
    <s v="West Wycombe"/>
    <x v="3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55"/>
    <s v="West Wycombe"/>
    <x v="3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55"/>
    <s v="West Wycombe"/>
    <x v="3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55"/>
    <s v="West Wycombe"/>
    <x v="3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55"/>
    <s v="West Wycombe"/>
    <x v="3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55"/>
    <s v="West Wycombe"/>
    <x v="3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55"/>
    <s v="West Wycombe"/>
    <x v="3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55"/>
    <s v="West Wycombe"/>
    <x v="3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55"/>
    <s v="West Wycombe"/>
    <x v="3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55"/>
    <s v="West Wycombe"/>
    <x v="3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56"/>
    <s v="Dorchester"/>
    <x v="0"/>
    <x v="0"/>
    <x v="0"/>
    <x v="1"/>
    <n v="213"/>
    <n v="5"/>
    <n v="212"/>
    <n v="6"/>
    <n v="46"/>
    <n v="38"/>
    <n v="5"/>
    <n v="0"/>
    <x v="0"/>
    <x v="3"/>
    <n v="86"/>
    <n v="1"/>
    <n v="1"/>
    <n v="0"/>
    <n v="1"/>
    <x v="10"/>
    <n v="9"/>
    <n v="3"/>
    <n v="0"/>
    <n v="29"/>
  </r>
  <r>
    <x v="56"/>
    <s v="Dorchester"/>
    <x v="0"/>
    <x v="0"/>
    <x v="0"/>
    <x v="1"/>
    <n v="213"/>
    <n v="5"/>
    <n v="212"/>
    <n v="6"/>
    <n v="46"/>
    <n v="38"/>
    <n v="5"/>
    <n v="0"/>
    <x v="1"/>
    <x v="6"/>
    <n v="15"/>
    <n v="1"/>
    <n v="0"/>
    <n v="0"/>
    <n v="2"/>
    <x v="2"/>
    <n v="14"/>
    <n v="1"/>
    <n v="0"/>
    <n v="68"/>
  </r>
  <r>
    <x v="56"/>
    <s v="Dorchester"/>
    <x v="0"/>
    <x v="0"/>
    <x v="0"/>
    <x v="1"/>
    <n v="213"/>
    <n v="5"/>
    <n v="212"/>
    <n v="6"/>
    <n v="46"/>
    <n v="38"/>
    <n v="5"/>
    <n v="0"/>
    <x v="2"/>
    <x v="57"/>
    <n v="1"/>
    <n v="1"/>
    <n v="0"/>
    <n v="0"/>
    <n v="3"/>
    <x v="47"/>
    <n v="7"/>
    <n v="0"/>
    <n v="1"/>
    <n v="49"/>
  </r>
  <r>
    <x v="56"/>
    <s v="Dorchester"/>
    <x v="0"/>
    <x v="0"/>
    <x v="0"/>
    <x v="1"/>
    <n v="213"/>
    <n v="5"/>
    <n v="212"/>
    <n v="6"/>
    <n v="46"/>
    <n v="38"/>
    <n v="5"/>
    <n v="0"/>
    <x v="3"/>
    <x v="42"/>
    <n v="43"/>
    <n v="1"/>
    <n v="0"/>
    <n v="0"/>
    <n v="4"/>
    <x v="15"/>
    <n v="4"/>
    <n v="0"/>
    <n v="4"/>
    <n v="22"/>
  </r>
  <r>
    <x v="56"/>
    <s v="Dorchester"/>
    <x v="0"/>
    <x v="0"/>
    <x v="0"/>
    <x v="1"/>
    <n v="213"/>
    <n v="5"/>
    <n v="212"/>
    <n v="6"/>
    <n v="46"/>
    <n v="38"/>
    <n v="5"/>
    <n v="0"/>
    <x v="4"/>
    <x v="58"/>
    <n v="0"/>
    <n v="1"/>
    <n v="0"/>
    <n v="0"/>
    <n v="5"/>
    <x v="34"/>
    <n v="7"/>
    <n v="3"/>
    <n v="0"/>
    <n v="26"/>
  </r>
  <r>
    <x v="56"/>
    <s v="Dorchester"/>
    <x v="0"/>
    <x v="0"/>
    <x v="0"/>
    <x v="1"/>
    <n v="213"/>
    <n v="5"/>
    <n v="212"/>
    <n v="6"/>
    <n v="46"/>
    <n v="38"/>
    <n v="5"/>
    <n v="0"/>
    <x v="5"/>
    <x v="28"/>
    <n v="51"/>
    <n v="0"/>
    <n v="1"/>
    <n v="0"/>
    <n v="6"/>
    <x v="41"/>
    <n v="5"/>
    <n v="1"/>
    <n v="0"/>
    <n v="18"/>
  </r>
  <r>
    <x v="56"/>
    <s v="Dorchester"/>
    <x v="0"/>
    <x v="0"/>
    <x v="0"/>
    <x v="1"/>
    <n v="213"/>
    <n v="5"/>
    <n v="212"/>
    <n v="6"/>
    <n v="46"/>
    <n v="38"/>
    <n v="5"/>
    <n v="0"/>
    <x v="6"/>
    <x v="8"/>
    <n v="12"/>
    <n v="0"/>
    <n v="0"/>
    <n v="0"/>
    <n v="7"/>
    <x v="8"/>
    <n v="0"/>
    <n v="0"/>
    <n v="1"/>
    <n v="0"/>
  </r>
  <r>
    <x v="56"/>
    <s v="Dorchester"/>
    <x v="0"/>
    <x v="0"/>
    <x v="0"/>
    <x v="1"/>
    <n v="213"/>
    <n v="5"/>
    <n v="212"/>
    <n v="6"/>
    <n v="46"/>
    <n v="38"/>
    <n v="5"/>
    <n v="0"/>
    <x v="7"/>
    <x v="5"/>
    <n v="0"/>
    <n v="0"/>
    <n v="0"/>
    <n v="0"/>
    <n v="8"/>
    <x v="6"/>
    <n v="0"/>
    <n v="0"/>
    <n v="0"/>
    <n v="0"/>
  </r>
  <r>
    <x v="56"/>
    <s v="Dorchester"/>
    <x v="0"/>
    <x v="0"/>
    <x v="0"/>
    <x v="1"/>
    <n v="213"/>
    <n v="5"/>
    <n v="212"/>
    <n v="6"/>
    <n v="46"/>
    <n v="38"/>
    <n v="5"/>
    <n v="0"/>
    <x v="8"/>
    <x v="5"/>
    <n v="0"/>
    <n v="0"/>
    <n v="0"/>
    <n v="0"/>
    <n v="9"/>
    <x v="6"/>
    <n v="0"/>
    <n v="0"/>
    <n v="0"/>
    <n v="0"/>
  </r>
  <r>
    <x v="56"/>
    <s v="Dorchester"/>
    <x v="0"/>
    <x v="0"/>
    <x v="0"/>
    <x v="1"/>
    <n v="213"/>
    <n v="5"/>
    <n v="212"/>
    <n v="6"/>
    <n v="46"/>
    <n v="38"/>
    <n v="5"/>
    <n v="0"/>
    <x v="9"/>
    <x v="5"/>
    <n v="0"/>
    <n v="0"/>
    <n v="0"/>
    <n v="0"/>
    <n v="10"/>
    <x v="6"/>
    <n v="0"/>
    <n v="0"/>
    <n v="0"/>
    <n v="0"/>
  </r>
  <r>
    <x v="56"/>
    <s v="Dorchester"/>
    <x v="0"/>
    <x v="0"/>
    <x v="0"/>
    <x v="1"/>
    <n v="213"/>
    <n v="5"/>
    <n v="212"/>
    <n v="6"/>
    <n v="46"/>
    <n v="38"/>
    <n v="5"/>
    <n v="0"/>
    <x v="10"/>
    <x v="5"/>
    <n v="0"/>
    <n v="0"/>
    <n v="0"/>
    <n v="0"/>
    <n v="11"/>
    <x v="6"/>
    <n v="0"/>
    <n v="0"/>
    <n v="0"/>
    <n v="0"/>
  </r>
  <r>
    <x v="57"/>
    <s v="Odney"/>
    <x v="2"/>
    <x v="0"/>
    <x v="0"/>
    <x v="1"/>
    <n v="113"/>
    <n v="5"/>
    <n v="181"/>
    <n v="10"/>
    <n v="37"/>
    <n v="34"/>
    <n v="17"/>
    <n v="6"/>
    <x v="0"/>
    <x v="3"/>
    <n v="6"/>
    <n v="1"/>
    <n v="0"/>
    <n v="0"/>
    <n v="1"/>
    <x v="1"/>
    <n v="8"/>
    <n v="0"/>
    <n v="3"/>
    <n v="32"/>
  </r>
  <r>
    <x v="57"/>
    <s v="Odney"/>
    <x v="2"/>
    <x v="0"/>
    <x v="0"/>
    <x v="1"/>
    <n v="113"/>
    <n v="5"/>
    <n v="181"/>
    <n v="10"/>
    <n v="37"/>
    <n v="34"/>
    <n v="17"/>
    <n v="6"/>
    <x v="1"/>
    <x v="6"/>
    <n v="6"/>
    <n v="1"/>
    <n v="0"/>
    <n v="0"/>
    <n v="2"/>
    <x v="21"/>
    <n v="5"/>
    <n v="0"/>
    <n v="0"/>
    <n v="15"/>
  </r>
  <r>
    <x v="57"/>
    <s v="Odney"/>
    <x v="2"/>
    <x v="0"/>
    <x v="0"/>
    <x v="1"/>
    <n v="113"/>
    <n v="5"/>
    <n v="181"/>
    <n v="10"/>
    <n v="37"/>
    <n v="34"/>
    <n v="17"/>
    <n v="6"/>
    <x v="2"/>
    <x v="26"/>
    <n v="37"/>
    <n v="1"/>
    <n v="0"/>
    <n v="0"/>
    <n v="3"/>
    <x v="2"/>
    <n v="8"/>
    <n v="0"/>
    <n v="1"/>
    <n v="54"/>
  </r>
  <r>
    <x v="57"/>
    <s v="Odney"/>
    <x v="2"/>
    <x v="0"/>
    <x v="0"/>
    <x v="1"/>
    <n v="113"/>
    <n v="5"/>
    <n v="181"/>
    <n v="10"/>
    <n v="37"/>
    <n v="34"/>
    <n v="17"/>
    <n v="6"/>
    <x v="3"/>
    <x v="2"/>
    <n v="1"/>
    <n v="1"/>
    <n v="0"/>
    <n v="0"/>
    <n v="4"/>
    <x v="7"/>
    <n v="11"/>
    <n v="0"/>
    <n v="6"/>
    <n v="40"/>
  </r>
  <r>
    <x v="57"/>
    <s v="Odney"/>
    <x v="2"/>
    <x v="0"/>
    <x v="0"/>
    <x v="1"/>
    <n v="113"/>
    <n v="5"/>
    <n v="181"/>
    <n v="10"/>
    <n v="37"/>
    <n v="34"/>
    <n v="17"/>
    <n v="6"/>
    <x v="4"/>
    <x v="10"/>
    <n v="20"/>
    <n v="0"/>
    <n v="0"/>
    <n v="0"/>
    <n v="5"/>
    <x v="34"/>
    <n v="4"/>
    <n v="0"/>
    <n v="0"/>
    <n v="29"/>
  </r>
  <r>
    <x v="57"/>
    <s v="Odney"/>
    <x v="2"/>
    <x v="0"/>
    <x v="0"/>
    <x v="1"/>
    <n v="113"/>
    <n v="5"/>
    <n v="181"/>
    <n v="10"/>
    <n v="37"/>
    <n v="34"/>
    <n v="17"/>
    <n v="6"/>
    <x v="5"/>
    <x v="11"/>
    <n v="21"/>
    <n v="1"/>
    <n v="0"/>
    <n v="0"/>
    <n v="6"/>
    <x v="15"/>
    <n v="1"/>
    <n v="0"/>
    <n v="0"/>
    <n v="5"/>
  </r>
  <r>
    <x v="57"/>
    <s v="Odney"/>
    <x v="2"/>
    <x v="0"/>
    <x v="0"/>
    <x v="1"/>
    <n v="113"/>
    <n v="5"/>
    <n v="181"/>
    <n v="10"/>
    <n v="37"/>
    <n v="34"/>
    <n v="17"/>
    <n v="6"/>
    <x v="6"/>
    <x v="19"/>
    <n v="5"/>
    <n v="0"/>
    <n v="0"/>
    <n v="0"/>
    <n v="7"/>
    <x v="6"/>
    <n v="0"/>
    <n v="0"/>
    <n v="0"/>
    <n v="0"/>
  </r>
  <r>
    <x v="57"/>
    <s v="Odney"/>
    <x v="2"/>
    <x v="0"/>
    <x v="0"/>
    <x v="1"/>
    <n v="113"/>
    <n v="5"/>
    <n v="181"/>
    <n v="10"/>
    <n v="37"/>
    <n v="34"/>
    <n v="17"/>
    <n v="6"/>
    <x v="7"/>
    <x v="5"/>
    <n v="0"/>
    <n v="0"/>
    <n v="0"/>
    <n v="0"/>
    <n v="8"/>
    <x v="6"/>
    <n v="0"/>
    <n v="0"/>
    <n v="0"/>
    <n v="0"/>
  </r>
  <r>
    <x v="57"/>
    <s v="Odney"/>
    <x v="2"/>
    <x v="0"/>
    <x v="0"/>
    <x v="1"/>
    <n v="113"/>
    <n v="5"/>
    <n v="181"/>
    <n v="10"/>
    <n v="37"/>
    <n v="34"/>
    <n v="17"/>
    <n v="6"/>
    <x v="8"/>
    <x v="5"/>
    <n v="0"/>
    <n v="0"/>
    <n v="0"/>
    <n v="0"/>
    <n v="9"/>
    <x v="6"/>
    <n v="0"/>
    <n v="0"/>
    <n v="0"/>
    <n v="0"/>
  </r>
  <r>
    <x v="57"/>
    <s v="Odney"/>
    <x v="2"/>
    <x v="0"/>
    <x v="0"/>
    <x v="1"/>
    <n v="113"/>
    <n v="5"/>
    <n v="181"/>
    <n v="10"/>
    <n v="37"/>
    <n v="34"/>
    <n v="17"/>
    <n v="6"/>
    <x v="9"/>
    <x v="5"/>
    <n v="0"/>
    <n v="0"/>
    <n v="0"/>
    <n v="0"/>
    <n v="10"/>
    <x v="6"/>
    <n v="0"/>
    <n v="0"/>
    <n v="0"/>
    <n v="0"/>
  </r>
  <r>
    <x v="57"/>
    <s v="Odney"/>
    <x v="2"/>
    <x v="0"/>
    <x v="0"/>
    <x v="1"/>
    <n v="113"/>
    <n v="5"/>
    <n v="181"/>
    <n v="10"/>
    <n v="37"/>
    <n v="34"/>
    <n v="17"/>
    <n v="6"/>
    <x v="10"/>
    <x v="5"/>
    <n v="0"/>
    <n v="0"/>
    <n v="0"/>
    <n v="0"/>
    <n v="11"/>
    <x v="6"/>
    <n v="0"/>
    <n v="0"/>
    <n v="0"/>
    <n v="0"/>
  </r>
  <r>
    <x v="58"/>
    <s v="Stonor (2)"/>
    <x v="4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58"/>
    <s v="Stonor (2)"/>
    <x v="4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58"/>
    <s v="Stonor (2)"/>
    <x v="4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58"/>
    <s v="Stonor (2)"/>
    <x v="4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58"/>
    <s v="Stonor (2)"/>
    <x v="4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58"/>
    <s v="Stonor (2)"/>
    <x v="4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58"/>
    <s v="Stonor (2)"/>
    <x v="4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58"/>
    <s v="Stonor (2)"/>
    <x v="4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58"/>
    <s v="Stonor (2)"/>
    <x v="4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58"/>
    <s v="Stonor (2)"/>
    <x v="4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58"/>
    <s v="Stonor (2)"/>
    <x v="4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59"/>
    <s v="VPs"/>
    <x v="1"/>
    <x v="1"/>
    <x v="0"/>
    <x v="1"/>
    <n v="238"/>
    <n v="8"/>
    <n v="254"/>
    <n v="4"/>
    <n v="40"/>
    <n v="40"/>
    <n v="26"/>
    <n v="14"/>
    <x v="0"/>
    <x v="7"/>
    <n v="98"/>
    <n v="1"/>
    <n v="1"/>
    <n v="0"/>
    <n v="1"/>
    <x v="5"/>
    <n v="7"/>
    <n v="1"/>
    <n v="0"/>
    <n v="37"/>
  </r>
  <r>
    <x v="59"/>
    <s v="VPs"/>
    <x v="1"/>
    <x v="1"/>
    <x v="0"/>
    <x v="1"/>
    <n v="238"/>
    <n v="8"/>
    <n v="254"/>
    <n v="4"/>
    <n v="40"/>
    <n v="40"/>
    <n v="26"/>
    <n v="14"/>
    <x v="1"/>
    <x v="2"/>
    <n v="5"/>
    <n v="1"/>
    <n v="0"/>
    <n v="0"/>
    <n v="2"/>
    <x v="42"/>
    <n v="5"/>
    <n v="0"/>
    <n v="0"/>
    <n v="30"/>
  </r>
  <r>
    <x v="59"/>
    <s v="VPs"/>
    <x v="1"/>
    <x v="1"/>
    <x v="0"/>
    <x v="1"/>
    <n v="238"/>
    <n v="8"/>
    <n v="254"/>
    <n v="4"/>
    <n v="40"/>
    <n v="40"/>
    <n v="26"/>
    <n v="14"/>
    <x v="2"/>
    <x v="3"/>
    <n v="1"/>
    <n v="1"/>
    <n v="0"/>
    <n v="0"/>
    <n v="3"/>
    <x v="29"/>
    <n v="6"/>
    <n v="0"/>
    <n v="1"/>
    <n v="40"/>
  </r>
  <r>
    <x v="59"/>
    <s v="VPs"/>
    <x v="1"/>
    <x v="1"/>
    <x v="0"/>
    <x v="1"/>
    <n v="238"/>
    <n v="8"/>
    <n v="254"/>
    <n v="4"/>
    <n v="40"/>
    <n v="40"/>
    <n v="26"/>
    <n v="14"/>
    <x v="3"/>
    <x v="27"/>
    <n v="33"/>
    <n v="1"/>
    <n v="0"/>
    <n v="0"/>
    <n v="4"/>
    <x v="0"/>
    <n v="6"/>
    <n v="0"/>
    <n v="0"/>
    <n v="20"/>
  </r>
  <r>
    <x v="59"/>
    <s v="VPs"/>
    <x v="1"/>
    <x v="1"/>
    <x v="0"/>
    <x v="1"/>
    <n v="238"/>
    <n v="8"/>
    <n v="254"/>
    <n v="4"/>
    <n v="40"/>
    <n v="40"/>
    <n v="26"/>
    <n v="14"/>
    <x v="4"/>
    <x v="42"/>
    <n v="0"/>
    <n v="1"/>
    <n v="0"/>
    <n v="0"/>
    <n v="5"/>
    <x v="2"/>
    <n v="5"/>
    <n v="0"/>
    <n v="0"/>
    <n v="40"/>
  </r>
  <r>
    <x v="59"/>
    <s v="VPs"/>
    <x v="1"/>
    <x v="1"/>
    <x v="0"/>
    <x v="1"/>
    <n v="238"/>
    <n v="8"/>
    <n v="254"/>
    <n v="4"/>
    <n v="40"/>
    <n v="40"/>
    <n v="26"/>
    <n v="14"/>
    <x v="5"/>
    <x v="22"/>
    <n v="11"/>
    <n v="1"/>
    <n v="0"/>
    <n v="0"/>
    <n v="6"/>
    <x v="19"/>
    <n v="7"/>
    <n v="0"/>
    <n v="1"/>
    <n v="43"/>
  </r>
  <r>
    <x v="59"/>
    <s v="VPs"/>
    <x v="1"/>
    <x v="1"/>
    <x v="0"/>
    <x v="1"/>
    <n v="238"/>
    <n v="8"/>
    <n v="254"/>
    <n v="4"/>
    <n v="40"/>
    <n v="40"/>
    <n v="26"/>
    <n v="14"/>
    <x v="6"/>
    <x v="38"/>
    <n v="25"/>
    <n v="0"/>
    <n v="0"/>
    <n v="0"/>
    <n v="7"/>
    <x v="34"/>
    <n v="2"/>
    <n v="0"/>
    <n v="1"/>
    <n v="9"/>
  </r>
  <r>
    <x v="59"/>
    <s v="VPs"/>
    <x v="1"/>
    <x v="1"/>
    <x v="0"/>
    <x v="1"/>
    <n v="238"/>
    <n v="8"/>
    <n v="254"/>
    <n v="4"/>
    <n v="40"/>
    <n v="40"/>
    <n v="26"/>
    <n v="14"/>
    <x v="7"/>
    <x v="13"/>
    <n v="10"/>
    <n v="1"/>
    <n v="0"/>
    <n v="0"/>
    <n v="8"/>
    <x v="15"/>
    <n v="2"/>
    <n v="0"/>
    <n v="1"/>
    <n v="21"/>
  </r>
  <r>
    <x v="59"/>
    <s v="VPs"/>
    <x v="1"/>
    <x v="1"/>
    <x v="0"/>
    <x v="1"/>
    <n v="238"/>
    <n v="8"/>
    <n v="254"/>
    <n v="4"/>
    <n v="40"/>
    <n v="40"/>
    <n v="26"/>
    <n v="14"/>
    <x v="8"/>
    <x v="39"/>
    <n v="1"/>
    <n v="1"/>
    <n v="0"/>
    <n v="0"/>
    <n v="9"/>
    <x v="6"/>
    <n v="0"/>
    <n v="0"/>
    <n v="0"/>
    <n v="0"/>
  </r>
  <r>
    <x v="59"/>
    <s v="VPs"/>
    <x v="1"/>
    <x v="1"/>
    <x v="0"/>
    <x v="1"/>
    <n v="238"/>
    <n v="8"/>
    <n v="254"/>
    <n v="4"/>
    <n v="40"/>
    <n v="40"/>
    <n v="26"/>
    <n v="14"/>
    <x v="9"/>
    <x v="49"/>
    <n v="28"/>
    <n v="0"/>
    <n v="0"/>
    <n v="0"/>
    <n v="10"/>
    <x v="6"/>
    <n v="0"/>
    <n v="0"/>
    <n v="0"/>
    <n v="0"/>
  </r>
  <r>
    <x v="59"/>
    <s v="VPs"/>
    <x v="1"/>
    <x v="1"/>
    <x v="0"/>
    <x v="1"/>
    <n v="238"/>
    <n v="8"/>
    <n v="254"/>
    <n v="4"/>
    <n v="40"/>
    <n v="40"/>
    <n v="26"/>
    <n v="14"/>
    <x v="10"/>
    <x v="5"/>
    <n v="0"/>
    <n v="0"/>
    <n v="0"/>
    <n v="0"/>
    <n v="11"/>
    <x v="6"/>
    <n v="0"/>
    <n v="0"/>
    <n v="0"/>
    <n v="0"/>
  </r>
  <r>
    <x v="60"/>
    <s v="Medmenham"/>
    <x v="5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60"/>
    <s v="Medmenham"/>
    <x v="5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60"/>
    <s v="Medmenham"/>
    <x v="5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60"/>
    <s v="Medmenham"/>
    <x v="5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60"/>
    <s v="Medmenham"/>
    <x v="5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60"/>
    <s v="Medmenham"/>
    <x v="5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60"/>
    <s v="Medmenham"/>
    <x v="5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60"/>
    <s v="Medmenham"/>
    <x v="5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60"/>
    <s v="Medmenham"/>
    <x v="5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60"/>
    <s v="Medmenham"/>
    <x v="5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60"/>
    <s v="Medmenham"/>
    <x v="5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61"/>
    <s v="Wylde Oats"/>
    <x v="2"/>
    <x v="0"/>
    <x v="5"/>
    <x v="0"/>
    <n v="245"/>
    <n v="4"/>
    <n v="113"/>
    <n v="6"/>
    <n v="39"/>
    <n v="36"/>
    <n v="25"/>
    <n v="4"/>
    <x v="0"/>
    <x v="21"/>
    <n v="0"/>
    <n v="1"/>
    <n v="0"/>
    <n v="0"/>
    <n v="1"/>
    <x v="21"/>
    <n v="9"/>
    <n v="2"/>
    <n v="2"/>
    <n v="28"/>
  </r>
  <r>
    <x v="61"/>
    <s v="Wylde Oats"/>
    <x v="2"/>
    <x v="0"/>
    <x v="5"/>
    <x v="0"/>
    <n v="245"/>
    <n v="4"/>
    <n v="113"/>
    <n v="6"/>
    <n v="39"/>
    <n v="36"/>
    <n v="25"/>
    <n v="4"/>
    <x v="1"/>
    <x v="6"/>
    <n v="9"/>
    <n v="1"/>
    <n v="0"/>
    <n v="0"/>
    <n v="2"/>
    <x v="2"/>
    <n v="7"/>
    <n v="1"/>
    <n v="2"/>
    <n v="14"/>
  </r>
  <r>
    <x v="61"/>
    <s v="Wylde Oats"/>
    <x v="2"/>
    <x v="0"/>
    <x v="5"/>
    <x v="0"/>
    <n v="245"/>
    <n v="4"/>
    <n v="113"/>
    <n v="6"/>
    <n v="39"/>
    <n v="36"/>
    <n v="25"/>
    <n v="4"/>
    <x v="2"/>
    <x v="2"/>
    <n v="72"/>
    <n v="1"/>
    <n v="1"/>
    <n v="0"/>
    <n v="3"/>
    <x v="7"/>
    <n v="11"/>
    <n v="2"/>
    <n v="2"/>
    <n v="35"/>
  </r>
  <r>
    <x v="61"/>
    <s v="Wylde Oats"/>
    <x v="2"/>
    <x v="0"/>
    <x v="5"/>
    <x v="0"/>
    <n v="245"/>
    <n v="4"/>
    <n v="113"/>
    <n v="6"/>
    <n v="39"/>
    <n v="36"/>
    <n v="25"/>
    <n v="4"/>
    <x v="3"/>
    <x v="26"/>
    <n v="51"/>
    <n v="1"/>
    <n v="1"/>
    <n v="0"/>
    <n v="4"/>
    <x v="10"/>
    <n v="3"/>
    <n v="0"/>
    <n v="0"/>
    <n v="4"/>
  </r>
  <r>
    <x v="61"/>
    <s v="Wylde Oats"/>
    <x v="2"/>
    <x v="0"/>
    <x v="5"/>
    <x v="0"/>
    <n v="245"/>
    <n v="4"/>
    <n v="113"/>
    <n v="6"/>
    <n v="39"/>
    <n v="36"/>
    <n v="25"/>
    <n v="4"/>
    <x v="4"/>
    <x v="35"/>
    <n v="80"/>
    <n v="0"/>
    <n v="1"/>
    <n v="0"/>
    <n v="5"/>
    <x v="16"/>
    <n v="2"/>
    <n v="0"/>
    <n v="0"/>
    <n v="9"/>
  </r>
  <r>
    <x v="61"/>
    <s v="Wylde Oats"/>
    <x v="2"/>
    <x v="0"/>
    <x v="5"/>
    <x v="0"/>
    <n v="245"/>
    <n v="4"/>
    <n v="113"/>
    <n v="6"/>
    <n v="39"/>
    <n v="36"/>
    <n v="25"/>
    <n v="4"/>
    <x v="5"/>
    <x v="28"/>
    <n v="8"/>
    <n v="0"/>
    <n v="0"/>
    <n v="0"/>
    <n v="6"/>
    <x v="17"/>
    <n v="4"/>
    <n v="0"/>
    <n v="0"/>
    <n v="14"/>
  </r>
  <r>
    <x v="61"/>
    <s v="Wylde Oats"/>
    <x v="2"/>
    <x v="0"/>
    <x v="5"/>
    <x v="0"/>
    <n v="245"/>
    <n v="4"/>
    <n v="113"/>
    <n v="6"/>
    <n v="39"/>
    <n v="36"/>
    <n v="25"/>
    <n v="4"/>
    <x v="6"/>
    <x v="5"/>
    <n v="0"/>
    <n v="0"/>
    <n v="0"/>
    <n v="0"/>
    <n v="7"/>
    <x v="19"/>
    <n v="3"/>
    <n v="1"/>
    <n v="0"/>
    <n v="5"/>
  </r>
  <r>
    <x v="61"/>
    <s v="Wylde Oats"/>
    <x v="2"/>
    <x v="0"/>
    <x v="5"/>
    <x v="0"/>
    <n v="245"/>
    <n v="4"/>
    <n v="113"/>
    <n v="6"/>
    <n v="39"/>
    <n v="36"/>
    <n v="25"/>
    <n v="4"/>
    <x v="7"/>
    <x v="5"/>
    <n v="0"/>
    <n v="0"/>
    <n v="0"/>
    <n v="0"/>
    <n v="8"/>
    <x v="6"/>
    <n v="0"/>
    <n v="0"/>
    <n v="0"/>
    <n v="0"/>
  </r>
  <r>
    <x v="61"/>
    <s v="Wylde Oats"/>
    <x v="2"/>
    <x v="0"/>
    <x v="5"/>
    <x v="0"/>
    <n v="245"/>
    <n v="4"/>
    <n v="113"/>
    <n v="6"/>
    <n v="39"/>
    <n v="36"/>
    <n v="25"/>
    <n v="4"/>
    <x v="8"/>
    <x v="5"/>
    <n v="0"/>
    <n v="0"/>
    <n v="0"/>
    <n v="0"/>
    <n v="9"/>
    <x v="6"/>
    <n v="0"/>
    <n v="0"/>
    <n v="0"/>
    <n v="0"/>
  </r>
  <r>
    <x v="61"/>
    <s v="Wylde Oats"/>
    <x v="2"/>
    <x v="0"/>
    <x v="5"/>
    <x v="0"/>
    <n v="245"/>
    <n v="4"/>
    <n v="113"/>
    <n v="6"/>
    <n v="39"/>
    <n v="36"/>
    <n v="25"/>
    <n v="4"/>
    <x v="9"/>
    <x v="5"/>
    <n v="0"/>
    <n v="0"/>
    <n v="0"/>
    <n v="0"/>
    <n v="10"/>
    <x v="6"/>
    <n v="0"/>
    <n v="0"/>
    <n v="0"/>
    <n v="0"/>
  </r>
  <r>
    <x v="61"/>
    <s v="Wylde Oats"/>
    <x v="2"/>
    <x v="0"/>
    <x v="5"/>
    <x v="0"/>
    <n v="245"/>
    <n v="4"/>
    <n v="113"/>
    <n v="6"/>
    <n v="39"/>
    <n v="36"/>
    <n v="25"/>
    <n v="4"/>
    <x v="10"/>
    <x v="5"/>
    <n v="0"/>
    <n v="0"/>
    <n v="0"/>
    <n v="0"/>
    <n v="11"/>
    <x v="6"/>
    <n v="0"/>
    <n v="0"/>
    <n v="0"/>
    <n v="0"/>
  </r>
  <r>
    <x v="62"/>
    <s v="Middleton Stoney"/>
    <x v="2"/>
    <x v="0"/>
    <x v="1"/>
    <x v="0"/>
    <n v="210"/>
    <n v="8"/>
    <n v="131"/>
    <n v="8"/>
    <n v="38"/>
    <n v="41"/>
    <n v="23"/>
    <n v="3"/>
    <x v="0"/>
    <x v="26"/>
    <n v="72"/>
    <n v="1"/>
    <n v="1"/>
    <n v="0"/>
    <n v="1"/>
    <x v="1"/>
    <n v="8"/>
    <n v="2"/>
    <n v="1"/>
    <n v="27"/>
  </r>
  <r>
    <x v="62"/>
    <s v="Middleton Stoney"/>
    <x v="2"/>
    <x v="0"/>
    <x v="1"/>
    <x v="0"/>
    <n v="210"/>
    <n v="8"/>
    <n v="131"/>
    <n v="8"/>
    <n v="38"/>
    <n v="41"/>
    <n v="23"/>
    <n v="3"/>
    <x v="1"/>
    <x v="24"/>
    <n v="8"/>
    <n v="1"/>
    <n v="0"/>
    <n v="0"/>
    <n v="2"/>
    <x v="5"/>
    <n v="11"/>
    <n v="3"/>
    <n v="1"/>
    <n v="38"/>
  </r>
  <r>
    <x v="62"/>
    <s v="Middleton Stoney"/>
    <x v="2"/>
    <x v="0"/>
    <x v="1"/>
    <x v="0"/>
    <n v="210"/>
    <n v="8"/>
    <n v="131"/>
    <n v="8"/>
    <n v="38"/>
    <n v="41"/>
    <n v="23"/>
    <n v="3"/>
    <x v="2"/>
    <x v="1"/>
    <n v="47"/>
    <n v="1"/>
    <n v="0"/>
    <n v="0"/>
    <n v="3"/>
    <x v="23"/>
    <n v="5"/>
    <n v="1"/>
    <n v="3"/>
    <n v="20"/>
  </r>
  <r>
    <x v="62"/>
    <s v="Middleton Stoney"/>
    <x v="2"/>
    <x v="0"/>
    <x v="1"/>
    <x v="0"/>
    <n v="210"/>
    <n v="8"/>
    <n v="131"/>
    <n v="8"/>
    <n v="38"/>
    <n v="41"/>
    <n v="23"/>
    <n v="3"/>
    <x v="3"/>
    <x v="27"/>
    <n v="10"/>
    <n v="1"/>
    <n v="0"/>
    <n v="0"/>
    <n v="4"/>
    <x v="2"/>
    <n v="3"/>
    <n v="0"/>
    <n v="1"/>
    <n v="19"/>
  </r>
  <r>
    <x v="62"/>
    <s v="Middleton Stoney"/>
    <x v="2"/>
    <x v="0"/>
    <x v="1"/>
    <x v="0"/>
    <n v="210"/>
    <n v="8"/>
    <n v="131"/>
    <n v="8"/>
    <n v="38"/>
    <n v="41"/>
    <n v="23"/>
    <n v="3"/>
    <x v="4"/>
    <x v="7"/>
    <n v="41"/>
    <n v="0"/>
    <n v="0"/>
    <n v="0"/>
    <n v="5"/>
    <x v="21"/>
    <n v="4"/>
    <n v="4"/>
    <n v="0"/>
    <n v="0"/>
  </r>
  <r>
    <x v="62"/>
    <s v="Middleton Stoney"/>
    <x v="2"/>
    <x v="0"/>
    <x v="1"/>
    <x v="0"/>
    <n v="210"/>
    <n v="8"/>
    <n v="131"/>
    <n v="8"/>
    <n v="38"/>
    <n v="41"/>
    <n v="23"/>
    <n v="3"/>
    <x v="5"/>
    <x v="35"/>
    <n v="1"/>
    <n v="1"/>
    <n v="0"/>
    <n v="0"/>
    <n v="6"/>
    <x v="31"/>
    <n v="3"/>
    <n v="2"/>
    <n v="0"/>
    <n v="2"/>
  </r>
  <r>
    <x v="62"/>
    <s v="Middleton Stoney"/>
    <x v="2"/>
    <x v="0"/>
    <x v="1"/>
    <x v="0"/>
    <n v="210"/>
    <n v="8"/>
    <n v="131"/>
    <n v="8"/>
    <n v="38"/>
    <n v="41"/>
    <n v="23"/>
    <n v="3"/>
    <x v="6"/>
    <x v="11"/>
    <n v="0"/>
    <n v="1"/>
    <n v="0"/>
    <n v="0"/>
    <n v="7"/>
    <x v="0"/>
    <n v="3"/>
    <n v="0"/>
    <n v="1"/>
    <n v="15"/>
  </r>
  <r>
    <x v="62"/>
    <s v="Middleton Stoney"/>
    <x v="2"/>
    <x v="0"/>
    <x v="1"/>
    <x v="0"/>
    <n v="210"/>
    <n v="8"/>
    <n v="131"/>
    <n v="8"/>
    <n v="38"/>
    <n v="41"/>
    <n v="23"/>
    <n v="3"/>
    <x v="7"/>
    <x v="10"/>
    <n v="6"/>
    <n v="1"/>
    <n v="0"/>
    <n v="0"/>
    <n v="8"/>
    <x v="40"/>
    <n v="1"/>
    <n v="0"/>
    <n v="1"/>
    <n v="7"/>
  </r>
  <r>
    <x v="62"/>
    <s v="Middleton Stoney"/>
    <x v="2"/>
    <x v="0"/>
    <x v="1"/>
    <x v="0"/>
    <n v="210"/>
    <n v="8"/>
    <n v="131"/>
    <n v="8"/>
    <n v="38"/>
    <n v="41"/>
    <n v="23"/>
    <n v="3"/>
    <x v="8"/>
    <x v="30"/>
    <n v="1"/>
    <n v="1"/>
    <n v="0"/>
    <n v="0"/>
    <n v="9"/>
    <x v="6"/>
    <n v="0"/>
    <n v="0"/>
    <n v="0"/>
    <n v="0"/>
  </r>
  <r>
    <x v="62"/>
    <s v="Middleton Stoney"/>
    <x v="2"/>
    <x v="0"/>
    <x v="1"/>
    <x v="0"/>
    <n v="210"/>
    <n v="8"/>
    <n v="131"/>
    <n v="8"/>
    <n v="38"/>
    <n v="41"/>
    <n v="23"/>
    <n v="3"/>
    <x v="9"/>
    <x v="13"/>
    <n v="1"/>
    <n v="0"/>
    <n v="0"/>
    <n v="0"/>
    <n v="10"/>
    <x v="6"/>
    <n v="0"/>
    <n v="0"/>
    <n v="0"/>
    <n v="0"/>
  </r>
  <r>
    <x v="62"/>
    <s v="Middleton Stoney"/>
    <x v="2"/>
    <x v="0"/>
    <x v="1"/>
    <x v="0"/>
    <n v="210"/>
    <n v="8"/>
    <n v="131"/>
    <n v="8"/>
    <n v="38"/>
    <n v="41"/>
    <n v="23"/>
    <n v="3"/>
    <x v="10"/>
    <x v="5"/>
    <n v="0"/>
    <n v="0"/>
    <n v="0"/>
    <n v="0"/>
    <n v="11"/>
    <x v="6"/>
    <n v="0"/>
    <n v="0"/>
    <n v="0"/>
    <n v="0"/>
  </r>
  <r>
    <x v="63"/>
    <s v="Harpsden (2)"/>
    <x v="0"/>
    <x v="0"/>
    <x v="1"/>
    <x v="1"/>
    <n v="135"/>
    <n v="6"/>
    <n v="133"/>
    <n v="10"/>
    <n v="40"/>
    <n v="33"/>
    <n v="5"/>
    <n v="6"/>
    <x v="0"/>
    <x v="10"/>
    <n v="0"/>
    <n v="1"/>
    <n v="0"/>
    <n v="0"/>
    <n v="1"/>
    <x v="5"/>
    <n v="6"/>
    <n v="0"/>
    <n v="2"/>
    <n v="27"/>
  </r>
  <r>
    <x v="63"/>
    <s v="Harpsden (2)"/>
    <x v="0"/>
    <x v="0"/>
    <x v="1"/>
    <x v="1"/>
    <n v="135"/>
    <n v="6"/>
    <n v="133"/>
    <n v="10"/>
    <n v="40"/>
    <n v="33"/>
    <n v="5"/>
    <n v="6"/>
    <x v="1"/>
    <x v="24"/>
    <n v="2"/>
    <n v="1"/>
    <n v="0"/>
    <n v="0"/>
    <n v="2"/>
    <x v="36"/>
    <n v="7"/>
    <n v="2"/>
    <n v="1"/>
    <n v="28"/>
  </r>
  <r>
    <x v="63"/>
    <s v="Harpsden (2)"/>
    <x v="0"/>
    <x v="0"/>
    <x v="1"/>
    <x v="1"/>
    <n v="135"/>
    <n v="6"/>
    <n v="133"/>
    <n v="10"/>
    <n v="40"/>
    <n v="33"/>
    <n v="5"/>
    <n v="6"/>
    <x v="2"/>
    <x v="35"/>
    <n v="3"/>
    <n v="1"/>
    <n v="0"/>
    <n v="0"/>
    <n v="3"/>
    <x v="0"/>
    <n v="8"/>
    <n v="1"/>
    <n v="5"/>
    <n v="11"/>
  </r>
  <r>
    <x v="63"/>
    <s v="Harpsden (2)"/>
    <x v="0"/>
    <x v="0"/>
    <x v="1"/>
    <x v="1"/>
    <n v="135"/>
    <n v="6"/>
    <n v="133"/>
    <n v="10"/>
    <n v="40"/>
    <n v="33"/>
    <n v="5"/>
    <n v="6"/>
    <x v="3"/>
    <x v="27"/>
    <n v="20"/>
    <n v="1"/>
    <n v="0"/>
    <n v="0"/>
    <n v="4"/>
    <x v="1"/>
    <n v="5"/>
    <n v="1"/>
    <n v="0"/>
    <n v="23"/>
  </r>
  <r>
    <x v="63"/>
    <s v="Harpsden (2)"/>
    <x v="0"/>
    <x v="0"/>
    <x v="1"/>
    <x v="1"/>
    <n v="135"/>
    <n v="6"/>
    <n v="133"/>
    <n v="10"/>
    <n v="40"/>
    <n v="33"/>
    <n v="5"/>
    <n v="6"/>
    <x v="4"/>
    <x v="8"/>
    <n v="28"/>
    <n v="0"/>
    <n v="0"/>
    <n v="0"/>
    <n v="5"/>
    <x v="17"/>
    <n v="7"/>
    <n v="3"/>
    <n v="2"/>
    <n v="16"/>
  </r>
  <r>
    <x v="63"/>
    <s v="Harpsden (2)"/>
    <x v="0"/>
    <x v="0"/>
    <x v="1"/>
    <x v="1"/>
    <n v="135"/>
    <n v="6"/>
    <n v="133"/>
    <n v="10"/>
    <n v="40"/>
    <n v="33"/>
    <n v="5"/>
    <n v="6"/>
    <x v="5"/>
    <x v="7"/>
    <n v="6"/>
    <n v="1"/>
    <n v="0"/>
    <n v="0"/>
    <n v="6"/>
    <x v="19"/>
    <n v="7"/>
    <n v="2"/>
    <n v="0"/>
    <n v="22"/>
  </r>
  <r>
    <x v="63"/>
    <s v="Harpsden (2)"/>
    <x v="0"/>
    <x v="0"/>
    <x v="1"/>
    <x v="1"/>
    <n v="135"/>
    <n v="6"/>
    <n v="133"/>
    <n v="10"/>
    <n v="40"/>
    <n v="33"/>
    <n v="5"/>
    <n v="6"/>
    <x v="6"/>
    <x v="22"/>
    <n v="52"/>
    <n v="1"/>
    <n v="1"/>
    <n v="0"/>
    <n v="7"/>
    <x v="6"/>
    <n v="0"/>
    <n v="0"/>
    <n v="0"/>
    <n v="0"/>
  </r>
  <r>
    <x v="63"/>
    <s v="Harpsden (2)"/>
    <x v="0"/>
    <x v="0"/>
    <x v="1"/>
    <x v="1"/>
    <n v="135"/>
    <n v="6"/>
    <n v="133"/>
    <n v="10"/>
    <n v="40"/>
    <n v="33"/>
    <n v="5"/>
    <n v="6"/>
    <x v="7"/>
    <x v="21"/>
    <n v="19"/>
    <n v="0"/>
    <n v="0"/>
    <n v="0"/>
    <n v="8"/>
    <x v="6"/>
    <n v="0"/>
    <n v="0"/>
    <n v="0"/>
    <n v="0"/>
  </r>
  <r>
    <x v="63"/>
    <s v="Harpsden (2)"/>
    <x v="0"/>
    <x v="0"/>
    <x v="1"/>
    <x v="1"/>
    <n v="135"/>
    <n v="6"/>
    <n v="133"/>
    <n v="10"/>
    <n v="40"/>
    <n v="33"/>
    <n v="5"/>
    <n v="6"/>
    <x v="8"/>
    <x v="5"/>
    <n v="0"/>
    <n v="0"/>
    <n v="0"/>
    <n v="0"/>
    <n v="9"/>
    <x v="6"/>
    <n v="0"/>
    <n v="0"/>
    <n v="0"/>
    <n v="0"/>
  </r>
  <r>
    <x v="63"/>
    <s v="Harpsden (2)"/>
    <x v="0"/>
    <x v="0"/>
    <x v="1"/>
    <x v="1"/>
    <n v="135"/>
    <n v="6"/>
    <n v="133"/>
    <n v="10"/>
    <n v="40"/>
    <n v="33"/>
    <n v="5"/>
    <n v="6"/>
    <x v="9"/>
    <x v="5"/>
    <n v="0"/>
    <n v="0"/>
    <n v="0"/>
    <n v="0"/>
    <n v="10"/>
    <x v="6"/>
    <n v="0"/>
    <n v="0"/>
    <n v="0"/>
    <n v="0"/>
  </r>
  <r>
    <x v="63"/>
    <s v="Harpsden (2)"/>
    <x v="0"/>
    <x v="0"/>
    <x v="1"/>
    <x v="1"/>
    <n v="135"/>
    <n v="6"/>
    <n v="133"/>
    <n v="10"/>
    <n v="40"/>
    <n v="33"/>
    <n v="5"/>
    <n v="6"/>
    <x v="10"/>
    <x v="5"/>
    <n v="0"/>
    <n v="0"/>
    <n v="0"/>
    <n v="0"/>
    <n v="11"/>
    <x v="6"/>
    <n v="0"/>
    <n v="0"/>
    <n v="0"/>
    <n v="0"/>
  </r>
  <r>
    <x v="64"/>
    <s v="Checkendon (2)"/>
    <x v="1"/>
    <x v="1"/>
    <x v="5"/>
    <x v="1"/>
    <n v="89"/>
    <n v="10"/>
    <n v="174"/>
    <n v="10"/>
    <n v="46"/>
    <n v="28"/>
    <n v="11"/>
    <n v="12"/>
    <x v="0"/>
    <x v="2"/>
    <n v="0"/>
    <n v="1"/>
    <n v="0"/>
    <n v="0"/>
    <n v="1"/>
    <x v="48"/>
    <n v="10"/>
    <n v="1"/>
    <n v="1"/>
    <n v="23"/>
  </r>
  <r>
    <x v="64"/>
    <s v="Checkendon (2)"/>
    <x v="1"/>
    <x v="1"/>
    <x v="5"/>
    <x v="1"/>
    <n v="89"/>
    <n v="10"/>
    <n v="174"/>
    <n v="10"/>
    <n v="46"/>
    <n v="28"/>
    <n v="11"/>
    <n v="12"/>
    <x v="1"/>
    <x v="24"/>
    <n v="4"/>
    <n v="1"/>
    <n v="0"/>
    <n v="0"/>
    <n v="2"/>
    <x v="0"/>
    <n v="14"/>
    <n v="2"/>
    <n v="4"/>
    <n v="36"/>
  </r>
  <r>
    <x v="64"/>
    <s v="Checkendon (2)"/>
    <x v="1"/>
    <x v="1"/>
    <x v="5"/>
    <x v="1"/>
    <n v="89"/>
    <n v="10"/>
    <n v="174"/>
    <n v="10"/>
    <n v="46"/>
    <n v="28"/>
    <n v="11"/>
    <n v="12"/>
    <x v="2"/>
    <x v="12"/>
    <n v="15"/>
    <n v="1"/>
    <n v="0"/>
    <n v="0"/>
    <n v="3"/>
    <x v="31"/>
    <n v="5"/>
    <n v="0"/>
    <n v="1"/>
    <n v="28"/>
  </r>
  <r>
    <x v="64"/>
    <s v="Checkendon (2)"/>
    <x v="1"/>
    <x v="1"/>
    <x v="5"/>
    <x v="1"/>
    <n v="89"/>
    <n v="10"/>
    <n v="174"/>
    <n v="10"/>
    <n v="46"/>
    <n v="28"/>
    <n v="11"/>
    <n v="12"/>
    <x v="3"/>
    <x v="35"/>
    <n v="19"/>
    <n v="1"/>
    <n v="0"/>
    <n v="0"/>
    <n v="4"/>
    <x v="40"/>
    <n v="7"/>
    <n v="1"/>
    <n v="1"/>
    <n v="43"/>
  </r>
  <r>
    <x v="64"/>
    <s v="Checkendon (2)"/>
    <x v="1"/>
    <x v="1"/>
    <x v="5"/>
    <x v="1"/>
    <n v="89"/>
    <n v="10"/>
    <n v="174"/>
    <n v="10"/>
    <n v="46"/>
    <n v="28"/>
    <n v="11"/>
    <n v="12"/>
    <x v="4"/>
    <x v="27"/>
    <n v="12"/>
    <n v="1"/>
    <n v="0"/>
    <n v="0"/>
    <n v="5"/>
    <x v="19"/>
    <n v="6"/>
    <n v="1"/>
    <n v="2"/>
    <n v="16"/>
  </r>
  <r>
    <x v="64"/>
    <s v="Checkendon (2)"/>
    <x v="1"/>
    <x v="1"/>
    <x v="5"/>
    <x v="1"/>
    <n v="89"/>
    <n v="10"/>
    <n v="174"/>
    <n v="10"/>
    <n v="46"/>
    <n v="28"/>
    <n v="11"/>
    <n v="12"/>
    <x v="5"/>
    <x v="59"/>
    <n v="11"/>
    <n v="1"/>
    <n v="0"/>
    <n v="0"/>
    <n v="6"/>
    <x v="13"/>
    <n v="4"/>
    <n v="0"/>
    <n v="1"/>
    <n v="16"/>
  </r>
  <r>
    <x v="64"/>
    <s v="Checkendon (2)"/>
    <x v="1"/>
    <x v="1"/>
    <x v="5"/>
    <x v="1"/>
    <n v="89"/>
    <n v="10"/>
    <n v="174"/>
    <n v="10"/>
    <n v="46"/>
    <n v="28"/>
    <n v="11"/>
    <n v="12"/>
    <x v="6"/>
    <x v="7"/>
    <n v="3"/>
    <n v="1"/>
    <n v="0"/>
    <n v="0"/>
    <n v="7"/>
    <x v="6"/>
    <n v="0"/>
    <n v="0"/>
    <n v="0"/>
    <n v="0"/>
  </r>
  <r>
    <x v="64"/>
    <s v="Checkendon (2)"/>
    <x v="1"/>
    <x v="1"/>
    <x v="5"/>
    <x v="1"/>
    <n v="89"/>
    <n v="10"/>
    <n v="174"/>
    <n v="10"/>
    <n v="46"/>
    <n v="28"/>
    <n v="11"/>
    <n v="12"/>
    <x v="7"/>
    <x v="60"/>
    <n v="12"/>
    <n v="1"/>
    <n v="0"/>
    <n v="0"/>
    <n v="8"/>
    <x v="6"/>
    <n v="0"/>
    <n v="0"/>
    <n v="0"/>
    <n v="0"/>
  </r>
  <r>
    <x v="64"/>
    <s v="Checkendon (2)"/>
    <x v="1"/>
    <x v="1"/>
    <x v="5"/>
    <x v="1"/>
    <n v="89"/>
    <n v="10"/>
    <n v="174"/>
    <n v="10"/>
    <n v="46"/>
    <n v="28"/>
    <n v="11"/>
    <n v="12"/>
    <x v="8"/>
    <x v="22"/>
    <n v="1"/>
    <n v="1"/>
    <n v="0"/>
    <n v="0"/>
    <n v="9"/>
    <x v="6"/>
    <n v="0"/>
    <n v="0"/>
    <n v="0"/>
    <n v="0"/>
  </r>
  <r>
    <x v="64"/>
    <s v="Checkendon (2)"/>
    <x v="1"/>
    <x v="1"/>
    <x v="5"/>
    <x v="1"/>
    <n v="89"/>
    <n v="10"/>
    <n v="174"/>
    <n v="10"/>
    <n v="46"/>
    <n v="28"/>
    <n v="11"/>
    <n v="12"/>
    <x v="9"/>
    <x v="61"/>
    <n v="0"/>
    <n v="1"/>
    <n v="0"/>
    <n v="0"/>
    <n v="10"/>
    <x v="6"/>
    <n v="0"/>
    <n v="0"/>
    <n v="0"/>
    <n v="0"/>
  </r>
  <r>
    <x v="64"/>
    <s v="Checkendon (2)"/>
    <x v="1"/>
    <x v="1"/>
    <x v="5"/>
    <x v="1"/>
    <n v="89"/>
    <n v="10"/>
    <n v="174"/>
    <n v="10"/>
    <n v="46"/>
    <n v="28"/>
    <n v="11"/>
    <n v="12"/>
    <x v="10"/>
    <x v="51"/>
    <n v="1"/>
    <n v="0"/>
    <n v="0"/>
    <n v="0"/>
    <n v="11"/>
    <x v="6"/>
    <n v="0"/>
    <n v="0"/>
    <n v="0"/>
    <n v="0"/>
  </r>
  <r>
    <x v="65"/>
    <s v="Greys Green (2)"/>
    <x v="0"/>
    <x v="1"/>
    <x v="0"/>
    <x v="1"/>
    <n v="190"/>
    <n v="6"/>
    <n v="185"/>
    <n v="7"/>
    <n v="50"/>
    <n v="37"/>
    <n v="4"/>
    <n v="13"/>
    <x v="0"/>
    <x v="24"/>
    <n v="27"/>
    <n v="1"/>
    <n v="0"/>
    <n v="0"/>
    <n v="1"/>
    <x v="5"/>
    <n v="10"/>
    <n v="2"/>
    <n v="0"/>
    <n v="28"/>
  </r>
  <r>
    <x v="65"/>
    <s v="Greys Green (2)"/>
    <x v="0"/>
    <x v="1"/>
    <x v="0"/>
    <x v="1"/>
    <n v="190"/>
    <n v="6"/>
    <n v="185"/>
    <n v="7"/>
    <n v="50"/>
    <n v="37"/>
    <n v="4"/>
    <n v="13"/>
    <x v="1"/>
    <x v="2"/>
    <n v="5"/>
    <n v="1"/>
    <n v="0"/>
    <n v="0"/>
    <n v="2"/>
    <x v="17"/>
    <n v="11"/>
    <n v="5"/>
    <n v="0"/>
    <n v="23"/>
  </r>
  <r>
    <x v="65"/>
    <s v="Greys Green (2)"/>
    <x v="0"/>
    <x v="1"/>
    <x v="0"/>
    <x v="1"/>
    <n v="190"/>
    <n v="6"/>
    <n v="185"/>
    <n v="7"/>
    <n v="50"/>
    <n v="37"/>
    <n v="4"/>
    <n v="13"/>
    <x v="2"/>
    <x v="35"/>
    <n v="20"/>
    <n v="1"/>
    <n v="0"/>
    <n v="0"/>
    <n v="3"/>
    <x v="0"/>
    <n v="6"/>
    <n v="2"/>
    <n v="0"/>
    <n v="9"/>
  </r>
  <r>
    <x v="65"/>
    <s v="Greys Green (2)"/>
    <x v="0"/>
    <x v="1"/>
    <x v="0"/>
    <x v="1"/>
    <n v="190"/>
    <n v="6"/>
    <n v="185"/>
    <n v="7"/>
    <n v="50"/>
    <n v="37"/>
    <n v="4"/>
    <n v="13"/>
    <x v="3"/>
    <x v="7"/>
    <n v="27"/>
    <n v="1"/>
    <n v="0"/>
    <n v="0"/>
    <n v="4"/>
    <x v="15"/>
    <n v="7"/>
    <n v="1"/>
    <n v="1"/>
    <n v="24"/>
  </r>
  <r>
    <x v="65"/>
    <s v="Greys Green (2)"/>
    <x v="0"/>
    <x v="1"/>
    <x v="0"/>
    <x v="1"/>
    <n v="190"/>
    <n v="6"/>
    <n v="185"/>
    <n v="7"/>
    <n v="50"/>
    <n v="37"/>
    <n v="4"/>
    <n v="13"/>
    <x v="4"/>
    <x v="27"/>
    <n v="1"/>
    <n v="1"/>
    <n v="0"/>
    <n v="0"/>
    <n v="5"/>
    <x v="7"/>
    <n v="10"/>
    <n v="1"/>
    <n v="2"/>
    <n v="45"/>
  </r>
  <r>
    <x v="65"/>
    <s v="Greys Green (2)"/>
    <x v="0"/>
    <x v="1"/>
    <x v="0"/>
    <x v="1"/>
    <n v="190"/>
    <n v="6"/>
    <n v="185"/>
    <n v="7"/>
    <n v="50"/>
    <n v="37"/>
    <n v="4"/>
    <n v="13"/>
    <x v="5"/>
    <x v="3"/>
    <n v="74"/>
    <n v="0"/>
    <n v="1"/>
    <n v="0"/>
    <n v="6"/>
    <x v="12"/>
    <n v="2"/>
    <n v="0"/>
    <n v="0"/>
    <n v="29"/>
  </r>
  <r>
    <x v="65"/>
    <s v="Greys Green (2)"/>
    <x v="0"/>
    <x v="1"/>
    <x v="0"/>
    <x v="1"/>
    <n v="190"/>
    <n v="6"/>
    <n v="185"/>
    <n v="7"/>
    <n v="50"/>
    <n v="37"/>
    <n v="4"/>
    <n v="13"/>
    <x v="6"/>
    <x v="6"/>
    <n v="0"/>
    <n v="1"/>
    <n v="0"/>
    <n v="0"/>
    <n v="7"/>
    <x v="31"/>
    <n v="4"/>
    <n v="0"/>
    <n v="3"/>
    <n v="14"/>
  </r>
  <r>
    <x v="65"/>
    <s v="Greys Green (2)"/>
    <x v="0"/>
    <x v="1"/>
    <x v="0"/>
    <x v="1"/>
    <n v="190"/>
    <n v="6"/>
    <n v="185"/>
    <n v="7"/>
    <n v="50"/>
    <n v="37"/>
    <n v="4"/>
    <n v="13"/>
    <x v="7"/>
    <x v="21"/>
    <n v="32"/>
    <n v="0"/>
    <n v="0"/>
    <n v="0"/>
    <n v="8"/>
    <x v="8"/>
    <n v="0"/>
    <n v="0"/>
    <n v="1"/>
    <n v="0"/>
  </r>
  <r>
    <x v="65"/>
    <s v="Greys Green (2)"/>
    <x v="0"/>
    <x v="1"/>
    <x v="0"/>
    <x v="1"/>
    <n v="190"/>
    <n v="6"/>
    <n v="185"/>
    <n v="7"/>
    <n v="50"/>
    <n v="37"/>
    <n v="4"/>
    <n v="13"/>
    <x v="8"/>
    <x v="5"/>
    <n v="0"/>
    <n v="0"/>
    <n v="0"/>
    <n v="0"/>
    <n v="9"/>
    <x v="6"/>
    <n v="0"/>
    <n v="0"/>
    <n v="0"/>
    <n v="0"/>
  </r>
  <r>
    <x v="65"/>
    <s v="Greys Green (2)"/>
    <x v="0"/>
    <x v="1"/>
    <x v="0"/>
    <x v="1"/>
    <n v="190"/>
    <n v="6"/>
    <n v="185"/>
    <n v="7"/>
    <n v="50"/>
    <n v="37"/>
    <n v="4"/>
    <n v="13"/>
    <x v="9"/>
    <x v="5"/>
    <n v="0"/>
    <n v="0"/>
    <n v="0"/>
    <n v="0"/>
    <n v="10"/>
    <x v="6"/>
    <n v="0"/>
    <n v="0"/>
    <n v="0"/>
    <n v="0"/>
  </r>
  <r>
    <x v="65"/>
    <s v="Greys Green (2)"/>
    <x v="0"/>
    <x v="1"/>
    <x v="0"/>
    <x v="1"/>
    <n v="190"/>
    <n v="6"/>
    <n v="185"/>
    <n v="7"/>
    <n v="50"/>
    <n v="37"/>
    <n v="4"/>
    <n v="13"/>
    <x v="10"/>
    <x v="5"/>
    <n v="0"/>
    <n v="0"/>
    <n v="0"/>
    <n v="0"/>
    <n v="11"/>
    <x v="6"/>
    <n v="0"/>
    <n v="0"/>
    <n v="0"/>
    <n v="0"/>
  </r>
  <r>
    <x v="66"/>
    <s v="Penn Street"/>
    <x v="0"/>
    <x v="0"/>
    <x v="0"/>
    <x v="1"/>
    <n v="172"/>
    <n v="1"/>
    <n v="171"/>
    <n v="8"/>
    <n v="38"/>
    <n v="27"/>
    <n v="8"/>
    <n v="4"/>
    <x v="0"/>
    <x v="16"/>
    <n v="41"/>
    <n v="1"/>
    <n v="0"/>
    <n v="0"/>
    <n v="1"/>
    <x v="36"/>
    <n v="9"/>
    <n v="3"/>
    <n v="2"/>
    <n v="10"/>
  </r>
  <r>
    <x v="66"/>
    <s v="Penn Street"/>
    <x v="0"/>
    <x v="0"/>
    <x v="0"/>
    <x v="1"/>
    <n v="172"/>
    <n v="1"/>
    <n v="171"/>
    <n v="8"/>
    <n v="38"/>
    <n v="27"/>
    <n v="8"/>
    <n v="4"/>
    <x v="1"/>
    <x v="0"/>
    <n v="91"/>
    <n v="0"/>
    <n v="1"/>
    <n v="0"/>
    <n v="2"/>
    <x v="5"/>
    <n v="7"/>
    <n v="2"/>
    <n v="3"/>
    <n v="15"/>
  </r>
  <r>
    <x v="66"/>
    <s v="Penn Street"/>
    <x v="0"/>
    <x v="0"/>
    <x v="0"/>
    <x v="1"/>
    <n v="172"/>
    <n v="1"/>
    <n v="171"/>
    <n v="8"/>
    <n v="38"/>
    <n v="27"/>
    <n v="8"/>
    <n v="4"/>
    <x v="2"/>
    <x v="7"/>
    <n v="32"/>
    <n v="0"/>
    <n v="0"/>
    <n v="0"/>
    <n v="3"/>
    <x v="2"/>
    <n v="9"/>
    <n v="0"/>
    <n v="2"/>
    <n v="50"/>
  </r>
  <r>
    <x v="66"/>
    <s v="Penn Street"/>
    <x v="0"/>
    <x v="0"/>
    <x v="0"/>
    <x v="1"/>
    <n v="172"/>
    <n v="1"/>
    <n v="171"/>
    <n v="8"/>
    <n v="38"/>
    <n v="27"/>
    <n v="8"/>
    <n v="4"/>
    <x v="3"/>
    <x v="5"/>
    <n v="0"/>
    <n v="0"/>
    <n v="0"/>
    <n v="0"/>
    <n v="4"/>
    <x v="18"/>
    <n v="5"/>
    <n v="0"/>
    <n v="1"/>
    <n v="52"/>
  </r>
  <r>
    <x v="66"/>
    <s v="Penn Street"/>
    <x v="0"/>
    <x v="0"/>
    <x v="0"/>
    <x v="1"/>
    <n v="172"/>
    <n v="1"/>
    <n v="171"/>
    <n v="8"/>
    <n v="38"/>
    <n v="27"/>
    <n v="8"/>
    <n v="4"/>
    <x v="4"/>
    <x v="5"/>
    <n v="0"/>
    <n v="0"/>
    <n v="0"/>
    <n v="0"/>
    <n v="5"/>
    <x v="25"/>
    <n v="5"/>
    <n v="0"/>
    <n v="0"/>
    <n v="25"/>
  </r>
  <r>
    <x v="66"/>
    <s v="Penn Street"/>
    <x v="0"/>
    <x v="0"/>
    <x v="0"/>
    <x v="1"/>
    <n v="172"/>
    <n v="1"/>
    <n v="171"/>
    <n v="8"/>
    <n v="38"/>
    <n v="27"/>
    <n v="8"/>
    <n v="4"/>
    <x v="5"/>
    <x v="5"/>
    <n v="0"/>
    <n v="0"/>
    <n v="0"/>
    <n v="0"/>
    <n v="6"/>
    <x v="15"/>
    <n v="3"/>
    <n v="0"/>
    <n v="0"/>
    <n v="15"/>
  </r>
  <r>
    <x v="66"/>
    <s v="Penn Street"/>
    <x v="0"/>
    <x v="0"/>
    <x v="0"/>
    <x v="1"/>
    <n v="172"/>
    <n v="1"/>
    <n v="171"/>
    <n v="8"/>
    <n v="38"/>
    <n v="27"/>
    <n v="8"/>
    <n v="4"/>
    <x v="6"/>
    <x v="5"/>
    <n v="0"/>
    <n v="0"/>
    <n v="0"/>
    <n v="0"/>
    <n v="7"/>
    <x v="6"/>
    <n v="0"/>
    <n v="0"/>
    <n v="0"/>
    <n v="0"/>
  </r>
  <r>
    <x v="66"/>
    <s v="Penn Street"/>
    <x v="0"/>
    <x v="0"/>
    <x v="0"/>
    <x v="1"/>
    <n v="172"/>
    <n v="1"/>
    <n v="171"/>
    <n v="8"/>
    <n v="38"/>
    <n v="27"/>
    <n v="8"/>
    <n v="4"/>
    <x v="7"/>
    <x v="5"/>
    <n v="0"/>
    <n v="0"/>
    <n v="0"/>
    <n v="0"/>
    <n v="8"/>
    <x v="6"/>
    <n v="0"/>
    <n v="0"/>
    <n v="0"/>
    <n v="0"/>
  </r>
  <r>
    <x v="66"/>
    <s v="Penn Street"/>
    <x v="0"/>
    <x v="0"/>
    <x v="0"/>
    <x v="1"/>
    <n v="172"/>
    <n v="1"/>
    <n v="171"/>
    <n v="8"/>
    <n v="38"/>
    <n v="27"/>
    <n v="8"/>
    <n v="4"/>
    <x v="8"/>
    <x v="5"/>
    <n v="0"/>
    <n v="0"/>
    <n v="0"/>
    <n v="0"/>
    <n v="9"/>
    <x v="6"/>
    <n v="0"/>
    <n v="0"/>
    <n v="0"/>
    <n v="0"/>
  </r>
  <r>
    <x v="66"/>
    <s v="Penn Street"/>
    <x v="0"/>
    <x v="0"/>
    <x v="0"/>
    <x v="1"/>
    <n v="172"/>
    <n v="1"/>
    <n v="171"/>
    <n v="8"/>
    <n v="38"/>
    <n v="27"/>
    <n v="8"/>
    <n v="4"/>
    <x v="9"/>
    <x v="5"/>
    <n v="0"/>
    <n v="0"/>
    <n v="0"/>
    <n v="0"/>
    <n v="10"/>
    <x v="6"/>
    <n v="0"/>
    <n v="0"/>
    <n v="0"/>
    <n v="0"/>
  </r>
  <r>
    <x v="66"/>
    <s v="Penn Street"/>
    <x v="0"/>
    <x v="0"/>
    <x v="0"/>
    <x v="1"/>
    <n v="172"/>
    <n v="1"/>
    <n v="171"/>
    <n v="8"/>
    <n v="38"/>
    <n v="27"/>
    <n v="8"/>
    <n v="4"/>
    <x v="10"/>
    <x v="5"/>
    <n v="0"/>
    <n v="0"/>
    <n v="0"/>
    <n v="0"/>
    <n v="11"/>
    <x v="6"/>
    <n v="0"/>
    <n v="0"/>
    <n v="0"/>
    <n v="0"/>
  </r>
  <r>
    <x v="67"/>
    <s v="White Waltham"/>
    <x v="2"/>
    <x v="1"/>
    <x v="0"/>
    <x v="1"/>
    <n v="206"/>
    <n v="5"/>
    <n v="220"/>
    <n v="5"/>
    <n v="45"/>
    <n v="41"/>
    <n v="16"/>
    <n v="10"/>
    <x v="0"/>
    <x v="2"/>
    <n v="0"/>
    <n v="1"/>
    <n v="0"/>
    <n v="0"/>
    <n v="1"/>
    <x v="15"/>
    <n v="11"/>
    <n v="1"/>
    <n v="0"/>
    <n v="23"/>
  </r>
  <r>
    <x v="67"/>
    <s v="White Waltham"/>
    <x v="2"/>
    <x v="1"/>
    <x v="0"/>
    <x v="1"/>
    <n v="206"/>
    <n v="5"/>
    <n v="220"/>
    <n v="5"/>
    <n v="45"/>
    <n v="41"/>
    <n v="16"/>
    <n v="10"/>
    <x v="1"/>
    <x v="1"/>
    <n v="29"/>
    <n v="1"/>
    <n v="0"/>
    <n v="0"/>
    <n v="2"/>
    <x v="49"/>
    <n v="9"/>
    <n v="0"/>
    <n v="1"/>
    <n v="47"/>
  </r>
  <r>
    <x v="67"/>
    <s v="White Waltham"/>
    <x v="2"/>
    <x v="1"/>
    <x v="0"/>
    <x v="1"/>
    <n v="206"/>
    <n v="5"/>
    <n v="220"/>
    <n v="5"/>
    <n v="45"/>
    <n v="41"/>
    <n v="16"/>
    <n v="10"/>
    <x v="2"/>
    <x v="0"/>
    <n v="26"/>
    <n v="1"/>
    <n v="0"/>
    <n v="0"/>
    <n v="3"/>
    <x v="7"/>
    <n v="13"/>
    <n v="0"/>
    <n v="2"/>
    <n v="44"/>
  </r>
  <r>
    <x v="67"/>
    <s v="White Waltham"/>
    <x v="2"/>
    <x v="1"/>
    <x v="0"/>
    <x v="1"/>
    <n v="206"/>
    <n v="5"/>
    <n v="220"/>
    <n v="5"/>
    <n v="45"/>
    <n v="41"/>
    <n v="16"/>
    <n v="10"/>
    <x v="3"/>
    <x v="24"/>
    <n v="44"/>
    <n v="1"/>
    <n v="0"/>
    <n v="0"/>
    <n v="4"/>
    <x v="16"/>
    <n v="5"/>
    <n v="0"/>
    <n v="0"/>
    <n v="44"/>
  </r>
  <r>
    <x v="67"/>
    <s v="White Waltham"/>
    <x v="2"/>
    <x v="1"/>
    <x v="0"/>
    <x v="1"/>
    <n v="206"/>
    <n v="5"/>
    <n v="220"/>
    <n v="5"/>
    <n v="45"/>
    <n v="41"/>
    <n v="16"/>
    <n v="10"/>
    <x v="4"/>
    <x v="3"/>
    <n v="76"/>
    <n v="1"/>
    <n v="1"/>
    <n v="0"/>
    <n v="5"/>
    <x v="13"/>
    <n v="4"/>
    <n v="0"/>
    <n v="1"/>
    <n v="29"/>
  </r>
  <r>
    <x v="67"/>
    <s v="White Waltham"/>
    <x v="2"/>
    <x v="1"/>
    <x v="0"/>
    <x v="1"/>
    <n v="206"/>
    <n v="5"/>
    <n v="220"/>
    <n v="5"/>
    <n v="45"/>
    <n v="41"/>
    <n v="16"/>
    <n v="10"/>
    <x v="5"/>
    <x v="62"/>
    <n v="9"/>
    <n v="0"/>
    <n v="0"/>
    <n v="0"/>
    <n v="6"/>
    <x v="50"/>
    <n v="3"/>
    <n v="0"/>
    <n v="1"/>
    <n v="23"/>
  </r>
  <r>
    <x v="67"/>
    <s v="White Waltham"/>
    <x v="2"/>
    <x v="1"/>
    <x v="0"/>
    <x v="1"/>
    <n v="206"/>
    <n v="5"/>
    <n v="220"/>
    <n v="5"/>
    <n v="45"/>
    <n v="41"/>
    <n v="16"/>
    <n v="10"/>
    <x v="6"/>
    <x v="16"/>
    <n v="6"/>
    <n v="0"/>
    <n v="0"/>
    <n v="0"/>
    <n v="7"/>
    <x v="6"/>
    <n v="0"/>
    <n v="0"/>
    <n v="0"/>
    <n v="0"/>
  </r>
  <r>
    <x v="67"/>
    <s v="White Waltham"/>
    <x v="2"/>
    <x v="1"/>
    <x v="0"/>
    <x v="1"/>
    <n v="206"/>
    <n v="5"/>
    <n v="220"/>
    <n v="5"/>
    <n v="45"/>
    <n v="41"/>
    <n v="16"/>
    <n v="10"/>
    <x v="7"/>
    <x v="5"/>
    <n v="0"/>
    <n v="0"/>
    <n v="0"/>
    <n v="0"/>
    <n v="8"/>
    <x v="6"/>
    <n v="0"/>
    <n v="0"/>
    <n v="0"/>
    <n v="0"/>
  </r>
  <r>
    <x v="67"/>
    <s v="White Waltham"/>
    <x v="2"/>
    <x v="1"/>
    <x v="0"/>
    <x v="1"/>
    <n v="206"/>
    <n v="5"/>
    <n v="220"/>
    <n v="5"/>
    <n v="45"/>
    <n v="41"/>
    <n v="16"/>
    <n v="10"/>
    <x v="8"/>
    <x v="5"/>
    <n v="0"/>
    <n v="0"/>
    <n v="0"/>
    <n v="0"/>
    <n v="9"/>
    <x v="6"/>
    <n v="0"/>
    <n v="0"/>
    <n v="0"/>
    <n v="0"/>
  </r>
  <r>
    <x v="67"/>
    <s v="White Waltham"/>
    <x v="2"/>
    <x v="1"/>
    <x v="0"/>
    <x v="1"/>
    <n v="206"/>
    <n v="5"/>
    <n v="220"/>
    <n v="5"/>
    <n v="45"/>
    <n v="41"/>
    <n v="16"/>
    <n v="10"/>
    <x v="9"/>
    <x v="5"/>
    <n v="0"/>
    <n v="0"/>
    <n v="0"/>
    <n v="0"/>
    <n v="10"/>
    <x v="6"/>
    <n v="0"/>
    <n v="0"/>
    <n v="0"/>
    <n v="0"/>
  </r>
  <r>
    <x v="67"/>
    <s v="White Waltham"/>
    <x v="2"/>
    <x v="1"/>
    <x v="0"/>
    <x v="1"/>
    <n v="206"/>
    <n v="5"/>
    <n v="220"/>
    <n v="5"/>
    <n v="45"/>
    <n v="41"/>
    <n v="16"/>
    <n v="10"/>
    <x v="10"/>
    <x v="5"/>
    <n v="0"/>
    <n v="0"/>
    <n v="0"/>
    <n v="0"/>
    <n v="11"/>
    <x v="6"/>
    <n v="0"/>
    <n v="0"/>
    <n v="0"/>
    <n v="0"/>
  </r>
  <r>
    <x v="68"/>
    <s v="Sutton Courtenay"/>
    <x v="0"/>
    <x v="0"/>
    <x v="0"/>
    <x v="1"/>
    <n v="148"/>
    <n v="5"/>
    <n v="146"/>
    <n v="9"/>
    <n v="47"/>
    <n v="31"/>
    <n v="11"/>
    <n v="15"/>
    <x v="0"/>
    <x v="27"/>
    <n v="33"/>
    <n v="1"/>
    <n v="0"/>
    <n v="0"/>
    <n v="1"/>
    <x v="0"/>
    <n v="10"/>
    <n v="2"/>
    <n v="1"/>
    <n v="17"/>
  </r>
  <r>
    <x v="68"/>
    <s v="Sutton Courtenay"/>
    <x v="0"/>
    <x v="0"/>
    <x v="0"/>
    <x v="1"/>
    <n v="148"/>
    <n v="5"/>
    <n v="146"/>
    <n v="9"/>
    <n v="47"/>
    <n v="31"/>
    <n v="11"/>
    <n v="15"/>
    <x v="1"/>
    <x v="2"/>
    <n v="7"/>
    <n v="1"/>
    <n v="0"/>
    <n v="0"/>
    <n v="2"/>
    <x v="5"/>
    <n v="11"/>
    <n v="2"/>
    <n v="2"/>
    <n v="24"/>
  </r>
  <r>
    <x v="68"/>
    <s v="Sutton Courtenay"/>
    <x v="0"/>
    <x v="0"/>
    <x v="0"/>
    <x v="1"/>
    <n v="148"/>
    <n v="5"/>
    <n v="146"/>
    <n v="9"/>
    <n v="47"/>
    <n v="31"/>
    <n v="11"/>
    <n v="15"/>
    <x v="2"/>
    <x v="18"/>
    <n v="21"/>
    <n v="1"/>
    <n v="0"/>
    <n v="0"/>
    <n v="3"/>
    <x v="15"/>
    <n v="6"/>
    <n v="0"/>
    <n v="2"/>
    <n v="15"/>
  </r>
  <r>
    <x v="68"/>
    <s v="Sutton Courtenay"/>
    <x v="0"/>
    <x v="0"/>
    <x v="0"/>
    <x v="1"/>
    <n v="148"/>
    <n v="5"/>
    <n v="146"/>
    <n v="9"/>
    <n v="47"/>
    <n v="31"/>
    <n v="11"/>
    <n v="15"/>
    <x v="3"/>
    <x v="6"/>
    <n v="25"/>
    <n v="1"/>
    <n v="0"/>
    <n v="0"/>
    <n v="4"/>
    <x v="2"/>
    <n v="5"/>
    <n v="2"/>
    <n v="2"/>
    <n v="19"/>
  </r>
  <r>
    <x v="68"/>
    <s v="Sutton Courtenay"/>
    <x v="0"/>
    <x v="0"/>
    <x v="0"/>
    <x v="1"/>
    <n v="148"/>
    <n v="5"/>
    <n v="146"/>
    <n v="9"/>
    <n v="47"/>
    <n v="31"/>
    <n v="11"/>
    <n v="15"/>
    <x v="4"/>
    <x v="7"/>
    <n v="10"/>
    <n v="1"/>
    <n v="0"/>
    <n v="0"/>
    <n v="5"/>
    <x v="13"/>
    <n v="3"/>
    <n v="0"/>
    <n v="1"/>
    <n v="16"/>
  </r>
  <r>
    <x v="68"/>
    <s v="Sutton Courtenay"/>
    <x v="0"/>
    <x v="0"/>
    <x v="0"/>
    <x v="1"/>
    <n v="148"/>
    <n v="5"/>
    <n v="146"/>
    <n v="9"/>
    <n v="47"/>
    <n v="31"/>
    <n v="11"/>
    <n v="15"/>
    <x v="5"/>
    <x v="3"/>
    <n v="28"/>
    <n v="0"/>
    <n v="0"/>
    <n v="0"/>
    <n v="6"/>
    <x v="34"/>
    <n v="6"/>
    <n v="1"/>
    <n v="1"/>
    <n v="10"/>
  </r>
  <r>
    <x v="68"/>
    <s v="Sutton Courtenay"/>
    <x v="0"/>
    <x v="0"/>
    <x v="0"/>
    <x v="1"/>
    <n v="148"/>
    <n v="5"/>
    <n v="146"/>
    <n v="9"/>
    <n v="47"/>
    <n v="31"/>
    <n v="11"/>
    <n v="15"/>
    <x v="6"/>
    <x v="13"/>
    <n v="13"/>
    <n v="0"/>
    <n v="0"/>
    <n v="0"/>
    <n v="7"/>
    <x v="41"/>
    <n v="6"/>
    <n v="0"/>
    <n v="0"/>
    <n v="30"/>
  </r>
  <r>
    <x v="68"/>
    <s v="Sutton Courtenay"/>
    <x v="0"/>
    <x v="0"/>
    <x v="0"/>
    <x v="1"/>
    <n v="148"/>
    <n v="5"/>
    <n v="146"/>
    <n v="9"/>
    <n v="47"/>
    <n v="31"/>
    <n v="11"/>
    <n v="15"/>
    <x v="7"/>
    <x v="5"/>
    <n v="0"/>
    <n v="0"/>
    <n v="0"/>
    <n v="0"/>
    <n v="8"/>
    <x v="6"/>
    <n v="0"/>
    <n v="0"/>
    <n v="0"/>
    <n v="0"/>
  </r>
  <r>
    <x v="68"/>
    <s v="Sutton Courtenay"/>
    <x v="0"/>
    <x v="0"/>
    <x v="0"/>
    <x v="1"/>
    <n v="148"/>
    <n v="5"/>
    <n v="146"/>
    <n v="9"/>
    <n v="47"/>
    <n v="31"/>
    <n v="11"/>
    <n v="15"/>
    <x v="8"/>
    <x v="5"/>
    <n v="0"/>
    <n v="0"/>
    <n v="0"/>
    <n v="0"/>
    <n v="9"/>
    <x v="6"/>
    <n v="0"/>
    <n v="0"/>
    <n v="0"/>
    <n v="0"/>
  </r>
  <r>
    <x v="68"/>
    <s v="Sutton Courtenay"/>
    <x v="0"/>
    <x v="0"/>
    <x v="0"/>
    <x v="1"/>
    <n v="148"/>
    <n v="5"/>
    <n v="146"/>
    <n v="9"/>
    <n v="47"/>
    <n v="31"/>
    <n v="11"/>
    <n v="15"/>
    <x v="9"/>
    <x v="5"/>
    <n v="0"/>
    <n v="0"/>
    <n v="0"/>
    <n v="0"/>
    <n v="10"/>
    <x v="6"/>
    <n v="0"/>
    <n v="0"/>
    <n v="0"/>
    <n v="0"/>
  </r>
  <r>
    <x v="68"/>
    <s v="Sutton Courtenay"/>
    <x v="0"/>
    <x v="0"/>
    <x v="0"/>
    <x v="1"/>
    <n v="148"/>
    <n v="5"/>
    <n v="146"/>
    <n v="9"/>
    <n v="47"/>
    <n v="31"/>
    <n v="11"/>
    <n v="15"/>
    <x v="10"/>
    <x v="5"/>
    <n v="0"/>
    <n v="0"/>
    <n v="0"/>
    <n v="0"/>
    <n v="11"/>
    <x v="6"/>
    <n v="0"/>
    <n v="0"/>
    <n v="0"/>
    <n v="0"/>
  </r>
  <r>
    <x v="69"/>
    <s v="Greys Green (1)"/>
    <x v="2"/>
    <x v="0"/>
    <x v="0"/>
    <x v="0"/>
    <n v="185"/>
    <n v="10"/>
    <n v="149"/>
    <n v="3"/>
    <n v="34"/>
    <n v="43"/>
    <n v="15"/>
    <n v="3"/>
    <x v="0"/>
    <x v="16"/>
    <n v="9"/>
    <n v="1"/>
    <n v="0"/>
    <n v="0"/>
    <n v="1"/>
    <x v="1"/>
    <n v="5"/>
    <n v="0"/>
    <n v="0"/>
    <n v="18"/>
  </r>
  <r>
    <x v="69"/>
    <s v="Greys Green (1)"/>
    <x v="2"/>
    <x v="0"/>
    <x v="0"/>
    <x v="0"/>
    <n v="185"/>
    <n v="10"/>
    <n v="149"/>
    <n v="3"/>
    <n v="34"/>
    <n v="43"/>
    <n v="15"/>
    <n v="3"/>
    <x v="1"/>
    <x v="24"/>
    <n v="0"/>
    <n v="1"/>
    <n v="0"/>
    <n v="0"/>
    <n v="2"/>
    <x v="2"/>
    <n v="8"/>
    <n v="2"/>
    <n v="0"/>
    <n v="16"/>
  </r>
  <r>
    <x v="69"/>
    <s v="Greys Green (1)"/>
    <x v="2"/>
    <x v="0"/>
    <x v="0"/>
    <x v="0"/>
    <n v="185"/>
    <n v="10"/>
    <n v="149"/>
    <n v="3"/>
    <n v="34"/>
    <n v="43"/>
    <n v="15"/>
    <n v="3"/>
    <x v="2"/>
    <x v="0"/>
    <n v="14"/>
    <n v="1"/>
    <n v="0"/>
    <n v="0"/>
    <n v="3"/>
    <x v="7"/>
    <n v="12"/>
    <n v="0"/>
    <n v="3"/>
    <n v="36"/>
  </r>
  <r>
    <x v="69"/>
    <s v="Greys Green (1)"/>
    <x v="2"/>
    <x v="0"/>
    <x v="0"/>
    <x v="0"/>
    <n v="185"/>
    <n v="10"/>
    <n v="149"/>
    <n v="3"/>
    <n v="34"/>
    <n v="43"/>
    <n v="15"/>
    <n v="3"/>
    <x v="3"/>
    <x v="3"/>
    <n v="57"/>
    <n v="1"/>
    <n v="1"/>
    <n v="0"/>
    <n v="4"/>
    <x v="14"/>
    <n v="5"/>
    <n v="0"/>
    <n v="0"/>
    <n v="44"/>
  </r>
  <r>
    <x v="69"/>
    <s v="Greys Green (1)"/>
    <x v="2"/>
    <x v="0"/>
    <x v="0"/>
    <x v="0"/>
    <n v="185"/>
    <n v="10"/>
    <n v="149"/>
    <n v="3"/>
    <n v="34"/>
    <n v="43"/>
    <n v="15"/>
    <n v="3"/>
    <x v="4"/>
    <x v="27"/>
    <n v="56"/>
    <n v="1"/>
    <n v="1"/>
    <n v="0"/>
    <n v="5"/>
    <x v="27"/>
    <n v="4"/>
    <n v="0"/>
    <n v="0"/>
    <n v="32"/>
  </r>
  <r>
    <x v="69"/>
    <s v="Greys Green (1)"/>
    <x v="2"/>
    <x v="0"/>
    <x v="0"/>
    <x v="0"/>
    <n v="185"/>
    <n v="10"/>
    <n v="149"/>
    <n v="3"/>
    <n v="34"/>
    <n v="43"/>
    <n v="15"/>
    <n v="3"/>
    <x v="5"/>
    <x v="10"/>
    <n v="2"/>
    <n v="1"/>
    <n v="0"/>
    <n v="0"/>
    <n v="6"/>
    <x v="6"/>
    <n v="0"/>
    <n v="0"/>
    <n v="0"/>
    <n v="0"/>
  </r>
  <r>
    <x v="69"/>
    <s v="Greys Green (1)"/>
    <x v="2"/>
    <x v="0"/>
    <x v="0"/>
    <x v="0"/>
    <n v="185"/>
    <n v="10"/>
    <n v="149"/>
    <n v="3"/>
    <n v="34"/>
    <n v="43"/>
    <n v="15"/>
    <n v="3"/>
    <x v="6"/>
    <x v="51"/>
    <n v="0"/>
    <n v="1"/>
    <n v="0"/>
    <n v="0"/>
    <n v="7"/>
    <x v="6"/>
    <n v="0"/>
    <n v="0"/>
    <n v="0"/>
    <n v="0"/>
  </r>
  <r>
    <x v="69"/>
    <s v="Greys Green (1)"/>
    <x v="2"/>
    <x v="0"/>
    <x v="0"/>
    <x v="0"/>
    <n v="185"/>
    <n v="10"/>
    <n v="149"/>
    <n v="3"/>
    <n v="34"/>
    <n v="43"/>
    <n v="15"/>
    <n v="3"/>
    <x v="7"/>
    <x v="11"/>
    <n v="25"/>
    <n v="1"/>
    <n v="0"/>
    <n v="0"/>
    <n v="8"/>
    <x v="6"/>
    <n v="0"/>
    <n v="0"/>
    <n v="0"/>
    <n v="0"/>
  </r>
  <r>
    <x v="69"/>
    <s v="Greys Green (1)"/>
    <x v="2"/>
    <x v="0"/>
    <x v="0"/>
    <x v="0"/>
    <n v="185"/>
    <n v="10"/>
    <n v="149"/>
    <n v="3"/>
    <n v="34"/>
    <n v="43"/>
    <n v="15"/>
    <n v="3"/>
    <x v="8"/>
    <x v="15"/>
    <n v="2"/>
    <n v="1"/>
    <n v="0"/>
    <n v="0"/>
    <n v="9"/>
    <x v="6"/>
    <n v="0"/>
    <n v="0"/>
    <n v="0"/>
    <n v="0"/>
  </r>
  <r>
    <x v="69"/>
    <s v="Greys Green (1)"/>
    <x v="2"/>
    <x v="0"/>
    <x v="0"/>
    <x v="0"/>
    <n v="185"/>
    <n v="10"/>
    <n v="149"/>
    <n v="3"/>
    <n v="34"/>
    <n v="43"/>
    <n v="15"/>
    <n v="3"/>
    <x v="9"/>
    <x v="53"/>
    <n v="0"/>
    <n v="1"/>
    <n v="0"/>
    <n v="0"/>
    <n v="10"/>
    <x v="6"/>
    <n v="0"/>
    <n v="0"/>
    <n v="0"/>
    <n v="0"/>
  </r>
  <r>
    <x v="69"/>
    <s v="Greys Green (1)"/>
    <x v="2"/>
    <x v="0"/>
    <x v="0"/>
    <x v="0"/>
    <n v="185"/>
    <n v="10"/>
    <n v="149"/>
    <n v="3"/>
    <n v="34"/>
    <n v="43"/>
    <n v="15"/>
    <n v="3"/>
    <x v="10"/>
    <x v="19"/>
    <n v="5"/>
    <n v="0"/>
    <n v="0"/>
    <n v="0"/>
    <n v="11"/>
    <x v="6"/>
    <n v="0"/>
    <n v="0"/>
    <n v="0"/>
    <n v="0"/>
  </r>
  <r>
    <x v="70"/>
    <s v="Crazies Hill"/>
    <x v="3"/>
    <x v="1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70"/>
    <s v="Crazies Hill"/>
    <x v="3"/>
    <x v="1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70"/>
    <s v="Crazies Hill"/>
    <x v="3"/>
    <x v="1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70"/>
    <s v="Crazies Hill"/>
    <x v="3"/>
    <x v="1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70"/>
    <s v="Crazies Hill"/>
    <x v="3"/>
    <x v="1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70"/>
    <s v="Crazies Hill"/>
    <x v="3"/>
    <x v="1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70"/>
    <s v="Crazies Hill"/>
    <x v="3"/>
    <x v="1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70"/>
    <s v="Crazies Hill"/>
    <x v="3"/>
    <x v="1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70"/>
    <s v="Crazies Hill"/>
    <x v="3"/>
    <x v="1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70"/>
    <s v="Crazies Hill"/>
    <x v="3"/>
    <x v="1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70"/>
    <s v="Crazies Hill"/>
    <x v="3"/>
    <x v="1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71"/>
    <s v="Britwell Salome"/>
    <x v="1"/>
    <x v="1"/>
    <x v="0"/>
    <x v="1"/>
    <n v="207"/>
    <n v="0"/>
    <n v="208"/>
    <n v="4"/>
    <n v="46"/>
    <n v="37"/>
    <n v="17"/>
    <n v="27"/>
    <x v="0"/>
    <x v="7"/>
    <n v="122"/>
    <n v="0"/>
    <n v="0"/>
    <n v="1"/>
    <n v="1"/>
    <x v="5"/>
    <n v="12"/>
    <n v="3"/>
    <n v="0"/>
    <n v="26"/>
  </r>
  <r>
    <x v="71"/>
    <s v="Britwell Salome"/>
    <x v="1"/>
    <x v="1"/>
    <x v="0"/>
    <x v="1"/>
    <n v="207"/>
    <n v="0"/>
    <n v="208"/>
    <n v="4"/>
    <n v="46"/>
    <n v="37"/>
    <n v="17"/>
    <n v="27"/>
    <x v="1"/>
    <x v="1"/>
    <n v="5"/>
    <n v="0"/>
    <n v="0"/>
    <n v="0"/>
    <n v="2"/>
    <x v="36"/>
    <n v="9"/>
    <n v="0"/>
    <n v="3"/>
    <n v="41"/>
  </r>
  <r>
    <x v="71"/>
    <s v="Britwell Salome"/>
    <x v="1"/>
    <x v="1"/>
    <x v="0"/>
    <x v="1"/>
    <n v="207"/>
    <n v="0"/>
    <n v="208"/>
    <n v="4"/>
    <n v="46"/>
    <n v="37"/>
    <n v="17"/>
    <n v="27"/>
    <x v="2"/>
    <x v="17"/>
    <n v="1"/>
    <n v="0"/>
    <n v="0"/>
    <n v="0"/>
    <n v="3"/>
    <x v="0"/>
    <n v="9"/>
    <n v="0"/>
    <n v="0"/>
    <n v="35"/>
  </r>
  <r>
    <x v="71"/>
    <s v="Britwell Salome"/>
    <x v="1"/>
    <x v="1"/>
    <x v="0"/>
    <x v="1"/>
    <n v="207"/>
    <n v="0"/>
    <n v="208"/>
    <n v="4"/>
    <n v="46"/>
    <n v="37"/>
    <n v="17"/>
    <n v="27"/>
    <x v="3"/>
    <x v="18"/>
    <n v="21"/>
    <n v="0"/>
    <n v="0"/>
    <n v="0"/>
    <n v="4"/>
    <x v="15"/>
    <n v="6"/>
    <n v="0"/>
    <n v="1"/>
    <n v="22"/>
  </r>
  <r>
    <x v="71"/>
    <s v="Britwell Salome"/>
    <x v="1"/>
    <x v="1"/>
    <x v="0"/>
    <x v="1"/>
    <n v="207"/>
    <n v="0"/>
    <n v="208"/>
    <n v="4"/>
    <n v="46"/>
    <n v="37"/>
    <n v="17"/>
    <n v="27"/>
    <x v="4"/>
    <x v="3"/>
    <n v="26"/>
    <n v="0"/>
    <n v="0"/>
    <n v="0"/>
    <n v="5"/>
    <x v="16"/>
    <n v="6"/>
    <n v="0"/>
    <n v="0"/>
    <n v="35"/>
  </r>
  <r>
    <x v="71"/>
    <s v="Britwell Salome"/>
    <x v="1"/>
    <x v="1"/>
    <x v="0"/>
    <x v="1"/>
    <n v="207"/>
    <n v="0"/>
    <n v="208"/>
    <n v="4"/>
    <n v="46"/>
    <n v="37"/>
    <n v="17"/>
    <n v="27"/>
    <x v="5"/>
    <x v="16"/>
    <n v="1"/>
    <n v="0"/>
    <n v="0"/>
    <n v="0"/>
    <n v="6"/>
    <x v="18"/>
    <n v="3"/>
    <n v="0"/>
    <n v="0"/>
    <n v="22"/>
  </r>
  <r>
    <x v="71"/>
    <s v="Britwell Salome"/>
    <x v="1"/>
    <x v="1"/>
    <x v="0"/>
    <x v="1"/>
    <n v="207"/>
    <n v="0"/>
    <n v="208"/>
    <n v="4"/>
    <n v="46"/>
    <n v="37"/>
    <n v="17"/>
    <n v="27"/>
    <x v="6"/>
    <x v="20"/>
    <n v="2"/>
    <n v="0"/>
    <n v="0"/>
    <n v="0"/>
    <n v="7"/>
    <x v="51"/>
    <n v="1"/>
    <n v="0"/>
    <n v="0"/>
    <n v="0"/>
  </r>
  <r>
    <x v="71"/>
    <s v="Britwell Salome"/>
    <x v="1"/>
    <x v="1"/>
    <x v="0"/>
    <x v="1"/>
    <n v="207"/>
    <n v="0"/>
    <n v="208"/>
    <n v="4"/>
    <n v="46"/>
    <n v="37"/>
    <n v="17"/>
    <n v="27"/>
    <x v="7"/>
    <x v="46"/>
    <n v="8"/>
    <n v="0"/>
    <n v="0"/>
    <n v="0"/>
    <n v="8"/>
    <x v="6"/>
    <n v="0"/>
    <n v="0"/>
    <n v="0"/>
    <n v="0"/>
  </r>
  <r>
    <x v="71"/>
    <s v="Britwell Salome"/>
    <x v="1"/>
    <x v="1"/>
    <x v="0"/>
    <x v="1"/>
    <n v="207"/>
    <n v="0"/>
    <n v="208"/>
    <n v="4"/>
    <n v="46"/>
    <n v="37"/>
    <n v="17"/>
    <n v="27"/>
    <x v="8"/>
    <x v="13"/>
    <n v="4"/>
    <n v="0"/>
    <n v="0"/>
    <n v="0"/>
    <n v="9"/>
    <x v="6"/>
    <n v="0"/>
    <n v="0"/>
    <n v="0"/>
    <n v="0"/>
  </r>
  <r>
    <x v="71"/>
    <s v="Britwell Salome"/>
    <x v="1"/>
    <x v="1"/>
    <x v="0"/>
    <x v="1"/>
    <n v="207"/>
    <n v="0"/>
    <n v="208"/>
    <n v="4"/>
    <n v="46"/>
    <n v="37"/>
    <n v="17"/>
    <n v="27"/>
    <x v="9"/>
    <x v="5"/>
    <n v="0"/>
    <n v="0"/>
    <n v="0"/>
    <n v="0"/>
    <n v="10"/>
    <x v="6"/>
    <n v="0"/>
    <n v="0"/>
    <n v="0"/>
    <n v="0"/>
  </r>
  <r>
    <x v="71"/>
    <s v="Britwell Salome"/>
    <x v="1"/>
    <x v="1"/>
    <x v="0"/>
    <x v="1"/>
    <n v="207"/>
    <n v="0"/>
    <n v="208"/>
    <n v="4"/>
    <n v="46"/>
    <n v="37"/>
    <n v="17"/>
    <n v="27"/>
    <x v="10"/>
    <x v="5"/>
    <n v="0"/>
    <n v="0"/>
    <n v="0"/>
    <n v="0"/>
    <n v="11"/>
    <x v="6"/>
    <n v="0"/>
    <n v="0"/>
    <n v="0"/>
    <n v="0"/>
  </r>
  <r>
    <x v="72"/>
    <s v="Harpsden (1)"/>
    <x v="0"/>
    <x v="1"/>
    <x v="0"/>
    <x v="0"/>
    <n v="227"/>
    <n v="6"/>
    <n v="220"/>
    <n v="7"/>
    <n v="39"/>
    <n v="40"/>
    <n v="23"/>
    <n v="9"/>
    <x v="0"/>
    <x v="7"/>
    <n v="13"/>
    <n v="1"/>
    <n v="0"/>
    <n v="0"/>
    <n v="1"/>
    <x v="2"/>
    <n v="8"/>
    <n v="1"/>
    <n v="0"/>
    <n v="34"/>
  </r>
  <r>
    <x v="72"/>
    <s v="Harpsden (1)"/>
    <x v="0"/>
    <x v="1"/>
    <x v="0"/>
    <x v="0"/>
    <n v="227"/>
    <n v="6"/>
    <n v="220"/>
    <n v="7"/>
    <n v="39"/>
    <n v="40"/>
    <n v="23"/>
    <n v="9"/>
    <x v="1"/>
    <x v="16"/>
    <n v="16"/>
    <n v="1"/>
    <n v="0"/>
    <n v="0"/>
    <n v="2"/>
    <x v="19"/>
    <n v="8"/>
    <n v="1"/>
    <n v="1"/>
    <n v="12"/>
  </r>
  <r>
    <x v="72"/>
    <s v="Harpsden (1)"/>
    <x v="0"/>
    <x v="1"/>
    <x v="0"/>
    <x v="0"/>
    <n v="227"/>
    <n v="6"/>
    <n v="220"/>
    <n v="7"/>
    <n v="39"/>
    <n v="40"/>
    <n v="23"/>
    <n v="9"/>
    <x v="2"/>
    <x v="24"/>
    <n v="4"/>
    <n v="1"/>
    <n v="0"/>
    <n v="0"/>
    <n v="3"/>
    <x v="7"/>
    <n v="7"/>
    <n v="0"/>
    <n v="1"/>
    <n v="43"/>
  </r>
  <r>
    <x v="72"/>
    <s v="Harpsden (1)"/>
    <x v="0"/>
    <x v="1"/>
    <x v="0"/>
    <x v="0"/>
    <n v="227"/>
    <n v="6"/>
    <n v="220"/>
    <n v="7"/>
    <n v="39"/>
    <n v="40"/>
    <n v="23"/>
    <n v="9"/>
    <x v="3"/>
    <x v="3"/>
    <n v="71"/>
    <n v="1"/>
    <n v="1"/>
    <n v="0"/>
    <n v="4"/>
    <x v="34"/>
    <n v="4"/>
    <n v="0"/>
    <n v="1"/>
    <n v="41"/>
  </r>
  <r>
    <x v="72"/>
    <s v="Harpsden (1)"/>
    <x v="0"/>
    <x v="1"/>
    <x v="0"/>
    <x v="0"/>
    <n v="227"/>
    <n v="6"/>
    <n v="220"/>
    <n v="7"/>
    <n v="39"/>
    <n v="40"/>
    <n v="23"/>
    <n v="9"/>
    <x v="4"/>
    <x v="22"/>
    <n v="52"/>
    <n v="1"/>
    <n v="1"/>
    <n v="0"/>
    <n v="5"/>
    <x v="4"/>
    <n v="7"/>
    <n v="0"/>
    <n v="3"/>
    <n v="42"/>
  </r>
  <r>
    <x v="72"/>
    <s v="Harpsden (1)"/>
    <x v="0"/>
    <x v="1"/>
    <x v="0"/>
    <x v="0"/>
    <n v="227"/>
    <n v="6"/>
    <n v="220"/>
    <n v="7"/>
    <n v="39"/>
    <n v="40"/>
    <n v="23"/>
    <n v="9"/>
    <x v="5"/>
    <x v="2"/>
    <n v="44"/>
    <n v="1"/>
    <n v="0"/>
    <n v="0"/>
    <n v="6"/>
    <x v="0"/>
    <n v="4"/>
    <n v="0"/>
    <n v="0"/>
    <n v="32"/>
  </r>
  <r>
    <x v="72"/>
    <s v="Harpsden (1)"/>
    <x v="0"/>
    <x v="1"/>
    <x v="0"/>
    <x v="0"/>
    <n v="227"/>
    <n v="6"/>
    <n v="220"/>
    <n v="7"/>
    <n v="39"/>
    <n v="40"/>
    <n v="23"/>
    <n v="9"/>
    <x v="6"/>
    <x v="14"/>
    <n v="4"/>
    <n v="0"/>
    <n v="0"/>
    <n v="0"/>
    <n v="7"/>
    <x v="15"/>
    <n v="1"/>
    <n v="0"/>
    <n v="1"/>
    <n v="7"/>
  </r>
  <r>
    <x v="72"/>
    <s v="Harpsden (1)"/>
    <x v="0"/>
    <x v="1"/>
    <x v="0"/>
    <x v="0"/>
    <n v="227"/>
    <n v="6"/>
    <n v="220"/>
    <n v="7"/>
    <n v="39"/>
    <n v="40"/>
    <n v="23"/>
    <n v="9"/>
    <x v="7"/>
    <x v="5"/>
    <n v="0"/>
    <n v="0"/>
    <n v="0"/>
    <n v="0"/>
    <n v="8"/>
    <x v="6"/>
    <n v="0"/>
    <n v="0"/>
    <n v="0"/>
    <n v="0"/>
  </r>
  <r>
    <x v="72"/>
    <s v="Harpsden (1)"/>
    <x v="0"/>
    <x v="1"/>
    <x v="0"/>
    <x v="0"/>
    <n v="227"/>
    <n v="6"/>
    <n v="220"/>
    <n v="7"/>
    <n v="39"/>
    <n v="40"/>
    <n v="23"/>
    <n v="9"/>
    <x v="8"/>
    <x v="5"/>
    <n v="0"/>
    <n v="0"/>
    <n v="0"/>
    <n v="0"/>
    <n v="9"/>
    <x v="6"/>
    <n v="0"/>
    <n v="0"/>
    <n v="0"/>
    <n v="0"/>
  </r>
  <r>
    <x v="72"/>
    <s v="Harpsden (1)"/>
    <x v="0"/>
    <x v="1"/>
    <x v="0"/>
    <x v="0"/>
    <n v="227"/>
    <n v="6"/>
    <n v="220"/>
    <n v="7"/>
    <n v="39"/>
    <n v="40"/>
    <n v="23"/>
    <n v="9"/>
    <x v="9"/>
    <x v="5"/>
    <n v="0"/>
    <n v="0"/>
    <n v="0"/>
    <n v="0"/>
    <n v="10"/>
    <x v="6"/>
    <n v="0"/>
    <n v="0"/>
    <n v="0"/>
    <n v="0"/>
  </r>
  <r>
    <x v="72"/>
    <s v="Harpsden (1)"/>
    <x v="0"/>
    <x v="1"/>
    <x v="0"/>
    <x v="0"/>
    <n v="227"/>
    <n v="6"/>
    <n v="220"/>
    <n v="7"/>
    <n v="39"/>
    <n v="40"/>
    <n v="23"/>
    <n v="9"/>
    <x v="10"/>
    <x v="5"/>
    <n v="0"/>
    <n v="0"/>
    <n v="0"/>
    <n v="0"/>
    <n v="11"/>
    <x v="6"/>
    <n v="0"/>
    <n v="0"/>
    <n v="0"/>
    <n v="0"/>
  </r>
  <r>
    <x v="73"/>
    <s v="Checkendon (1)"/>
    <x v="5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73"/>
    <s v="Checkendon (1)"/>
    <x v="5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73"/>
    <s v="Checkendon (1)"/>
    <x v="5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73"/>
    <s v="Checkendon (1)"/>
    <x v="5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73"/>
    <s v="Checkendon (1)"/>
    <x v="5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73"/>
    <s v="Checkendon (1)"/>
    <x v="5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73"/>
    <s v="Checkendon (1)"/>
    <x v="5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73"/>
    <s v="Checkendon (1)"/>
    <x v="5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73"/>
    <s v="Checkendon (1)"/>
    <x v="5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73"/>
    <s v="Checkendon (1)"/>
    <x v="5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73"/>
    <s v="Checkendon (1)"/>
    <x v="5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74"/>
    <s v="Cuxham"/>
    <x v="0"/>
    <x v="1"/>
    <x v="4"/>
    <x v="0"/>
    <n v="196"/>
    <n v="3"/>
    <n v="143"/>
    <n v="10"/>
    <n v="32"/>
    <n v="35"/>
    <n v="21"/>
    <n v="4"/>
    <x v="0"/>
    <x v="24"/>
    <n v="0"/>
    <n v="1"/>
    <n v="0"/>
    <n v="0"/>
    <n v="1"/>
    <x v="5"/>
    <n v="5"/>
    <n v="1"/>
    <n v="1"/>
    <n v="14"/>
  </r>
  <r>
    <x v="74"/>
    <s v="Cuxham"/>
    <x v="0"/>
    <x v="1"/>
    <x v="4"/>
    <x v="0"/>
    <n v="196"/>
    <n v="3"/>
    <n v="143"/>
    <n v="10"/>
    <n v="32"/>
    <n v="35"/>
    <n v="21"/>
    <n v="4"/>
    <x v="1"/>
    <x v="7"/>
    <n v="104"/>
    <n v="1"/>
    <n v="0"/>
    <n v="1"/>
    <n v="2"/>
    <x v="10"/>
    <n v="7"/>
    <n v="0"/>
    <n v="1"/>
    <n v="18"/>
  </r>
  <r>
    <x v="74"/>
    <s v="Cuxham"/>
    <x v="0"/>
    <x v="1"/>
    <x v="4"/>
    <x v="0"/>
    <n v="196"/>
    <n v="3"/>
    <n v="143"/>
    <n v="10"/>
    <n v="32"/>
    <n v="35"/>
    <n v="21"/>
    <n v="4"/>
    <x v="2"/>
    <x v="63"/>
    <n v="0"/>
    <n v="1"/>
    <n v="0"/>
    <n v="0"/>
    <n v="3"/>
    <x v="0"/>
    <n v="4"/>
    <n v="0"/>
    <n v="1"/>
    <n v="18"/>
  </r>
  <r>
    <x v="74"/>
    <s v="Cuxham"/>
    <x v="0"/>
    <x v="1"/>
    <x v="4"/>
    <x v="0"/>
    <n v="196"/>
    <n v="3"/>
    <n v="143"/>
    <n v="10"/>
    <n v="32"/>
    <n v="35"/>
    <n v="21"/>
    <n v="4"/>
    <x v="3"/>
    <x v="27"/>
    <n v="70"/>
    <n v="0"/>
    <n v="1"/>
    <n v="0"/>
    <n v="4"/>
    <x v="7"/>
    <n v="7"/>
    <n v="1"/>
    <n v="5"/>
    <n v="40"/>
  </r>
  <r>
    <x v="74"/>
    <s v="Cuxham"/>
    <x v="0"/>
    <x v="1"/>
    <x v="4"/>
    <x v="0"/>
    <n v="196"/>
    <n v="3"/>
    <n v="143"/>
    <n v="10"/>
    <n v="32"/>
    <n v="35"/>
    <n v="21"/>
    <n v="4"/>
    <x v="4"/>
    <x v="2"/>
    <n v="1"/>
    <n v="0"/>
    <n v="0"/>
    <n v="0"/>
    <n v="5"/>
    <x v="2"/>
    <n v="7"/>
    <n v="1"/>
    <n v="2"/>
    <n v="33"/>
  </r>
  <r>
    <x v="74"/>
    <s v="Cuxham"/>
    <x v="0"/>
    <x v="1"/>
    <x v="4"/>
    <x v="0"/>
    <n v="196"/>
    <n v="3"/>
    <n v="143"/>
    <n v="10"/>
    <n v="32"/>
    <n v="35"/>
    <n v="21"/>
    <n v="4"/>
    <x v="5"/>
    <x v="5"/>
    <n v="0"/>
    <n v="0"/>
    <n v="0"/>
    <n v="0"/>
    <n v="6"/>
    <x v="40"/>
    <n v="2"/>
    <n v="0"/>
    <n v="0"/>
    <n v="16"/>
  </r>
  <r>
    <x v="74"/>
    <s v="Cuxham"/>
    <x v="0"/>
    <x v="1"/>
    <x v="4"/>
    <x v="0"/>
    <n v="196"/>
    <n v="3"/>
    <n v="143"/>
    <n v="10"/>
    <n v="32"/>
    <n v="35"/>
    <n v="21"/>
    <n v="4"/>
    <x v="6"/>
    <x v="5"/>
    <n v="0"/>
    <n v="0"/>
    <n v="0"/>
    <n v="0"/>
    <n v="7"/>
    <x v="6"/>
    <n v="0"/>
    <n v="0"/>
    <n v="0"/>
    <n v="0"/>
  </r>
  <r>
    <x v="74"/>
    <s v="Cuxham"/>
    <x v="0"/>
    <x v="1"/>
    <x v="4"/>
    <x v="0"/>
    <n v="196"/>
    <n v="3"/>
    <n v="143"/>
    <n v="10"/>
    <n v="32"/>
    <n v="35"/>
    <n v="21"/>
    <n v="4"/>
    <x v="7"/>
    <x v="5"/>
    <n v="0"/>
    <n v="0"/>
    <n v="0"/>
    <n v="0"/>
    <n v="8"/>
    <x v="6"/>
    <n v="0"/>
    <n v="0"/>
    <n v="0"/>
    <n v="0"/>
  </r>
  <r>
    <x v="74"/>
    <s v="Cuxham"/>
    <x v="0"/>
    <x v="1"/>
    <x v="4"/>
    <x v="0"/>
    <n v="196"/>
    <n v="3"/>
    <n v="143"/>
    <n v="10"/>
    <n v="32"/>
    <n v="35"/>
    <n v="21"/>
    <n v="4"/>
    <x v="8"/>
    <x v="5"/>
    <n v="0"/>
    <n v="0"/>
    <n v="0"/>
    <n v="0"/>
    <n v="9"/>
    <x v="6"/>
    <n v="0"/>
    <n v="0"/>
    <n v="0"/>
    <n v="0"/>
  </r>
  <r>
    <x v="74"/>
    <s v="Cuxham"/>
    <x v="0"/>
    <x v="1"/>
    <x v="4"/>
    <x v="0"/>
    <n v="196"/>
    <n v="3"/>
    <n v="143"/>
    <n v="10"/>
    <n v="32"/>
    <n v="35"/>
    <n v="21"/>
    <n v="4"/>
    <x v="9"/>
    <x v="5"/>
    <n v="0"/>
    <n v="0"/>
    <n v="0"/>
    <n v="0"/>
    <n v="10"/>
    <x v="6"/>
    <n v="0"/>
    <n v="0"/>
    <n v="0"/>
    <n v="0"/>
  </r>
  <r>
    <x v="74"/>
    <s v="Cuxham"/>
    <x v="0"/>
    <x v="1"/>
    <x v="4"/>
    <x v="0"/>
    <n v="196"/>
    <n v="3"/>
    <n v="143"/>
    <n v="10"/>
    <n v="32"/>
    <n v="35"/>
    <n v="21"/>
    <n v="4"/>
    <x v="10"/>
    <x v="5"/>
    <n v="0"/>
    <n v="0"/>
    <n v="0"/>
    <n v="0"/>
    <n v="11"/>
    <x v="6"/>
    <n v="0"/>
    <n v="0"/>
    <n v="0"/>
    <n v="0"/>
  </r>
  <r>
    <x v="75"/>
    <s v="Privateers"/>
    <x v="3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75"/>
    <s v="Privateers"/>
    <x v="3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75"/>
    <s v="Privateers"/>
    <x v="3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75"/>
    <s v="Privateers"/>
    <x v="3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75"/>
    <s v="Privateers"/>
    <x v="3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75"/>
    <s v="Privateers"/>
    <x v="3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75"/>
    <s v="Privateers"/>
    <x v="3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75"/>
    <s v="Privateers"/>
    <x v="3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75"/>
    <s v="Privateers"/>
    <x v="3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75"/>
    <s v="Privateers"/>
    <x v="3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75"/>
    <s v="Privateers"/>
    <x v="3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76"/>
    <s v="Invalids"/>
    <x v="4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76"/>
    <s v="Invalids"/>
    <x v="4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76"/>
    <s v="Invalids"/>
    <x v="4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76"/>
    <s v="Invalids"/>
    <x v="4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76"/>
    <s v="Invalids"/>
    <x v="4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76"/>
    <s v="Invalids"/>
    <x v="4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76"/>
    <s v="Invalids"/>
    <x v="4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76"/>
    <s v="Invalids"/>
    <x v="4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76"/>
    <s v="Invalids"/>
    <x v="4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76"/>
    <s v="Invalids"/>
    <x v="4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76"/>
    <s v="Invalids"/>
    <x v="4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77"/>
    <s v="Stonor (1)"/>
    <x v="2"/>
    <x v="1"/>
    <x v="0"/>
    <x v="1"/>
    <n v="115"/>
    <n v="9"/>
    <n v="188"/>
    <n v="9"/>
    <n v="43"/>
    <n v="36"/>
    <n v="6"/>
    <n v="6"/>
    <x v="0"/>
    <x v="7"/>
    <n v="1"/>
    <n v="1"/>
    <n v="0"/>
    <n v="0"/>
    <n v="1"/>
    <x v="2"/>
    <n v="8"/>
    <n v="0"/>
    <n v="2"/>
    <n v="52"/>
  </r>
  <r>
    <x v="77"/>
    <s v="Stonor (1)"/>
    <x v="2"/>
    <x v="1"/>
    <x v="0"/>
    <x v="1"/>
    <n v="115"/>
    <n v="9"/>
    <n v="188"/>
    <n v="9"/>
    <n v="43"/>
    <n v="36"/>
    <n v="6"/>
    <n v="6"/>
    <x v="1"/>
    <x v="0"/>
    <n v="19"/>
    <n v="1"/>
    <n v="0"/>
    <n v="0"/>
    <n v="2"/>
    <x v="0"/>
    <n v="7"/>
    <n v="1"/>
    <n v="3"/>
    <n v="19"/>
  </r>
  <r>
    <x v="77"/>
    <s v="Stonor (1)"/>
    <x v="2"/>
    <x v="1"/>
    <x v="0"/>
    <x v="1"/>
    <n v="115"/>
    <n v="9"/>
    <n v="188"/>
    <n v="9"/>
    <n v="43"/>
    <n v="36"/>
    <n v="6"/>
    <n v="6"/>
    <x v="2"/>
    <x v="56"/>
    <n v="0"/>
    <n v="1"/>
    <n v="0"/>
    <n v="0"/>
    <n v="3"/>
    <x v="5"/>
    <n v="9"/>
    <n v="3"/>
    <n v="1"/>
    <n v="31"/>
  </r>
  <r>
    <x v="77"/>
    <s v="Stonor (1)"/>
    <x v="2"/>
    <x v="1"/>
    <x v="0"/>
    <x v="1"/>
    <n v="115"/>
    <n v="9"/>
    <n v="188"/>
    <n v="9"/>
    <n v="43"/>
    <n v="36"/>
    <n v="6"/>
    <n v="6"/>
    <x v="3"/>
    <x v="27"/>
    <n v="43"/>
    <n v="1"/>
    <n v="0"/>
    <n v="0"/>
    <n v="4"/>
    <x v="17"/>
    <n v="8"/>
    <n v="0"/>
    <n v="1"/>
    <n v="43"/>
  </r>
  <r>
    <x v="77"/>
    <s v="Stonor (1)"/>
    <x v="2"/>
    <x v="1"/>
    <x v="0"/>
    <x v="1"/>
    <n v="115"/>
    <n v="9"/>
    <n v="188"/>
    <n v="9"/>
    <n v="43"/>
    <n v="36"/>
    <n v="6"/>
    <n v="6"/>
    <x v="4"/>
    <x v="3"/>
    <n v="29"/>
    <n v="1"/>
    <n v="0"/>
    <n v="0"/>
    <n v="5"/>
    <x v="7"/>
    <n v="8"/>
    <n v="1"/>
    <n v="2"/>
    <n v="31"/>
  </r>
  <r>
    <x v="77"/>
    <s v="Stonor (1)"/>
    <x v="2"/>
    <x v="1"/>
    <x v="0"/>
    <x v="1"/>
    <n v="115"/>
    <n v="9"/>
    <n v="188"/>
    <n v="9"/>
    <n v="43"/>
    <n v="36"/>
    <n v="6"/>
    <n v="6"/>
    <x v="5"/>
    <x v="2"/>
    <n v="1"/>
    <n v="1"/>
    <n v="0"/>
    <n v="0"/>
    <n v="6"/>
    <x v="46"/>
    <n v="3"/>
    <n v="1"/>
    <n v="0"/>
    <n v="6"/>
  </r>
  <r>
    <x v="77"/>
    <s v="Stonor (1)"/>
    <x v="2"/>
    <x v="1"/>
    <x v="0"/>
    <x v="1"/>
    <n v="115"/>
    <n v="9"/>
    <n v="188"/>
    <n v="9"/>
    <n v="43"/>
    <n v="36"/>
    <n v="6"/>
    <n v="6"/>
    <x v="6"/>
    <x v="21"/>
    <n v="4"/>
    <n v="1"/>
    <n v="0"/>
    <n v="0"/>
    <n v="7"/>
    <x v="6"/>
    <n v="0"/>
    <n v="0"/>
    <n v="0"/>
    <n v="0"/>
  </r>
  <r>
    <x v="77"/>
    <s v="Stonor (1)"/>
    <x v="2"/>
    <x v="1"/>
    <x v="0"/>
    <x v="1"/>
    <n v="115"/>
    <n v="9"/>
    <n v="188"/>
    <n v="9"/>
    <n v="43"/>
    <n v="36"/>
    <n v="6"/>
    <n v="6"/>
    <x v="7"/>
    <x v="13"/>
    <n v="0"/>
    <n v="1"/>
    <n v="0"/>
    <n v="0"/>
    <n v="8"/>
    <x v="6"/>
    <n v="0"/>
    <n v="0"/>
    <n v="0"/>
    <n v="0"/>
  </r>
  <r>
    <x v="77"/>
    <s v="Stonor (1)"/>
    <x v="2"/>
    <x v="1"/>
    <x v="0"/>
    <x v="1"/>
    <n v="115"/>
    <n v="9"/>
    <n v="188"/>
    <n v="9"/>
    <n v="43"/>
    <n v="36"/>
    <n v="6"/>
    <n v="6"/>
    <x v="8"/>
    <x v="11"/>
    <n v="12"/>
    <n v="1"/>
    <n v="0"/>
    <n v="0"/>
    <n v="9"/>
    <x v="6"/>
    <n v="0"/>
    <n v="0"/>
    <n v="0"/>
    <n v="0"/>
  </r>
  <r>
    <x v="77"/>
    <s v="Stonor (1)"/>
    <x v="2"/>
    <x v="1"/>
    <x v="0"/>
    <x v="1"/>
    <n v="115"/>
    <n v="9"/>
    <n v="188"/>
    <n v="9"/>
    <n v="43"/>
    <n v="36"/>
    <n v="6"/>
    <n v="6"/>
    <x v="9"/>
    <x v="15"/>
    <n v="0"/>
    <n v="0"/>
    <n v="0"/>
    <n v="0"/>
    <n v="10"/>
    <x v="6"/>
    <n v="0"/>
    <n v="0"/>
    <n v="0"/>
    <n v="0"/>
  </r>
  <r>
    <x v="77"/>
    <s v="Stonor (1)"/>
    <x v="2"/>
    <x v="1"/>
    <x v="0"/>
    <x v="1"/>
    <n v="115"/>
    <n v="9"/>
    <n v="188"/>
    <n v="9"/>
    <n v="43"/>
    <n v="36"/>
    <n v="6"/>
    <n v="6"/>
    <x v="10"/>
    <x v="19"/>
    <n v="0"/>
    <n v="0"/>
    <n v="0"/>
    <n v="0"/>
    <n v="11"/>
    <x v="6"/>
    <n v="0"/>
    <n v="0"/>
    <n v="0"/>
    <n v="0"/>
  </r>
  <r>
    <x v="78"/>
    <s v="Jersey Royals"/>
    <x v="2"/>
    <x v="2"/>
    <x v="0"/>
    <x v="0"/>
    <n v="135"/>
    <n v="3"/>
    <n v="135"/>
    <n v="7"/>
    <n v="20"/>
    <n v="20"/>
    <n v="13"/>
    <n v="0"/>
    <x v="0"/>
    <x v="2"/>
    <n v="55"/>
    <n v="1"/>
    <n v="1"/>
    <n v="0"/>
    <n v="1"/>
    <x v="10"/>
    <n v="4"/>
    <n v="0"/>
    <n v="2"/>
    <n v="24"/>
  </r>
  <r>
    <x v="78"/>
    <s v="Jersey Royals"/>
    <x v="2"/>
    <x v="2"/>
    <x v="0"/>
    <x v="0"/>
    <n v="135"/>
    <n v="3"/>
    <n v="135"/>
    <n v="7"/>
    <n v="20"/>
    <n v="20"/>
    <n v="13"/>
    <n v="0"/>
    <x v="1"/>
    <x v="8"/>
    <n v="15"/>
    <n v="1"/>
    <n v="0"/>
    <n v="0"/>
    <n v="2"/>
    <x v="5"/>
    <n v="4"/>
    <n v="0"/>
    <n v="2"/>
    <n v="17"/>
  </r>
  <r>
    <x v="78"/>
    <s v="Jersey Royals"/>
    <x v="2"/>
    <x v="2"/>
    <x v="0"/>
    <x v="0"/>
    <n v="135"/>
    <n v="3"/>
    <n v="135"/>
    <n v="7"/>
    <n v="20"/>
    <n v="20"/>
    <n v="13"/>
    <n v="0"/>
    <x v="2"/>
    <x v="0"/>
    <n v="12"/>
    <n v="1"/>
    <n v="0"/>
    <n v="0"/>
    <n v="3"/>
    <x v="0"/>
    <n v="4"/>
    <n v="0"/>
    <n v="1"/>
    <n v="27"/>
  </r>
  <r>
    <x v="78"/>
    <s v="Jersey Royals"/>
    <x v="2"/>
    <x v="2"/>
    <x v="0"/>
    <x v="0"/>
    <n v="135"/>
    <n v="3"/>
    <n v="135"/>
    <n v="7"/>
    <n v="20"/>
    <n v="20"/>
    <n v="13"/>
    <n v="0"/>
    <x v="3"/>
    <x v="3"/>
    <n v="36"/>
    <n v="0"/>
    <n v="0"/>
    <n v="0"/>
    <n v="4"/>
    <x v="25"/>
    <n v="3"/>
    <n v="0"/>
    <n v="0"/>
    <n v="21"/>
  </r>
  <r>
    <x v="78"/>
    <s v="Jersey Royals"/>
    <x v="2"/>
    <x v="2"/>
    <x v="0"/>
    <x v="0"/>
    <n v="135"/>
    <n v="3"/>
    <n v="135"/>
    <n v="7"/>
    <n v="20"/>
    <n v="20"/>
    <n v="13"/>
    <n v="0"/>
    <x v="4"/>
    <x v="13"/>
    <n v="4"/>
    <n v="0"/>
    <n v="0"/>
    <n v="0"/>
    <n v="5"/>
    <x v="15"/>
    <n v="4"/>
    <n v="0"/>
    <n v="2"/>
    <n v="38"/>
  </r>
  <r>
    <x v="78"/>
    <s v="Jersey Royals"/>
    <x v="2"/>
    <x v="2"/>
    <x v="0"/>
    <x v="0"/>
    <n v="135"/>
    <n v="3"/>
    <n v="135"/>
    <n v="7"/>
    <n v="20"/>
    <n v="20"/>
    <n v="13"/>
    <n v="0"/>
    <x v="5"/>
    <x v="5"/>
    <n v="0"/>
    <n v="0"/>
    <n v="0"/>
    <n v="0"/>
    <n v="6"/>
    <x v="27"/>
    <n v="1"/>
    <n v="0"/>
    <n v="0"/>
    <n v="8"/>
  </r>
  <r>
    <x v="78"/>
    <s v="Jersey Royals"/>
    <x v="2"/>
    <x v="2"/>
    <x v="0"/>
    <x v="0"/>
    <n v="135"/>
    <n v="3"/>
    <n v="135"/>
    <n v="7"/>
    <n v="20"/>
    <n v="20"/>
    <n v="13"/>
    <n v="0"/>
    <x v="6"/>
    <x v="5"/>
    <n v="0"/>
    <n v="0"/>
    <n v="0"/>
    <n v="0"/>
    <n v="7"/>
    <x v="6"/>
    <n v="0"/>
    <n v="0"/>
    <n v="0"/>
    <n v="0"/>
  </r>
  <r>
    <x v="78"/>
    <s v="Jersey Royals"/>
    <x v="2"/>
    <x v="2"/>
    <x v="0"/>
    <x v="0"/>
    <n v="135"/>
    <n v="3"/>
    <n v="135"/>
    <n v="7"/>
    <n v="20"/>
    <n v="20"/>
    <n v="13"/>
    <n v="0"/>
    <x v="7"/>
    <x v="5"/>
    <n v="0"/>
    <n v="0"/>
    <n v="0"/>
    <n v="0"/>
    <n v="8"/>
    <x v="6"/>
    <n v="0"/>
    <n v="0"/>
    <n v="0"/>
    <n v="0"/>
  </r>
  <r>
    <x v="78"/>
    <s v="Jersey Royals"/>
    <x v="2"/>
    <x v="2"/>
    <x v="0"/>
    <x v="0"/>
    <n v="135"/>
    <n v="3"/>
    <n v="135"/>
    <n v="7"/>
    <n v="20"/>
    <n v="20"/>
    <n v="13"/>
    <n v="0"/>
    <x v="8"/>
    <x v="5"/>
    <n v="0"/>
    <n v="0"/>
    <n v="0"/>
    <n v="0"/>
    <n v="9"/>
    <x v="6"/>
    <n v="0"/>
    <n v="0"/>
    <n v="0"/>
    <n v="0"/>
  </r>
  <r>
    <x v="78"/>
    <s v="Jersey Royals"/>
    <x v="2"/>
    <x v="2"/>
    <x v="0"/>
    <x v="0"/>
    <n v="135"/>
    <n v="3"/>
    <n v="135"/>
    <n v="7"/>
    <n v="20"/>
    <n v="20"/>
    <n v="13"/>
    <n v="0"/>
    <x v="9"/>
    <x v="5"/>
    <n v="0"/>
    <n v="0"/>
    <n v="0"/>
    <n v="0"/>
    <n v="10"/>
    <x v="6"/>
    <n v="0"/>
    <n v="0"/>
    <n v="0"/>
    <n v="0"/>
  </r>
  <r>
    <x v="78"/>
    <s v="Jersey Royals"/>
    <x v="2"/>
    <x v="2"/>
    <x v="0"/>
    <x v="0"/>
    <n v="135"/>
    <n v="3"/>
    <n v="135"/>
    <n v="7"/>
    <n v="20"/>
    <n v="20"/>
    <n v="13"/>
    <n v="0"/>
    <x v="10"/>
    <x v="5"/>
    <n v="0"/>
    <n v="0"/>
    <n v="0"/>
    <n v="0"/>
    <n v="11"/>
    <x v="6"/>
    <n v="0"/>
    <n v="0"/>
    <n v="0"/>
    <n v="0"/>
  </r>
  <r>
    <x v="79"/>
    <s v="Victoria College"/>
    <x v="1"/>
    <x v="2"/>
    <x v="0"/>
    <x v="0"/>
    <n v="150"/>
    <n v="10"/>
    <n v="151"/>
    <n v="3"/>
    <n v="21"/>
    <n v="30"/>
    <n v="11"/>
    <n v="0"/>
    <x v="0"/>
    <x v="6"/>
    <n v="0"/>
    <n v="1"/>
    <n v="0"/>
    <n v="0"/>
    <n v="1"/>
    <x v="0"/>
    <n v="3"/>
    <n v="0"/>
    <n v="0"/>
    <n v="15"/>
  </r>
  <r>
    <x v="79"/>
    <s v="Victoria College"/>
    <x v="1"/>
    <x v="2"/>
    <x v="0"/>
    <x v="0"/>
    <n v="150"/>
    <n v="10"/>
    <n v="151"/>
    <n v="3"/>
    <n v="21"/>
    <n v="30"/>
    <n v="11"/>
    <n v="0"/>
    <x v="1"/>
    <x v="26"/>
    <n v="48"/>
    <n v="1"/>
    <n v="0"/>
    <n v="0"/>
    <n v="2"/>
    <x v="5"/>
    <n v="5"/>
    <n v="0"/>
    <n v="1"/>
    <n v="33"/>
  </r>
  <r>
    <x v="79"/>
    <s v="Victoria College"/>
    <x v="1"/>
    <x v="2"/>
    <x v="0"/>
    <x v="0"/>
    <n v="150"/>
    <n v="10"/>
    <n v="151"/>
    <n v="3"/>
    <n v="21"/>
    <n v="30"/>
    <n v="11"/>
    <n v="0"/>
    <x v="2"/>
    <x v="24"/>
    <n v="4"/>
    <n v="1"/>
    <n v="0"/>
    <n v="0"/>
    <n v="3"/>
    <x v="15"/>
    <n v="1"/>
    <n v="0"/>
    <n v="0"/>
    <n v="4"/>
  </r>
  <r>
    <x v="79"/>
    <s v="Victoria College"/>
    <x v="1"/>
    <x v="2"/>
    <x v="0"/>
    <x v="0"/>
    <n v="150"/>
    <n v="10"/>
    <n v="151"/>
    <n v="3"/>
    <n v="21"/>
    <n v="30"/>
    <n v="11"/>
    <n v="0"/>
    <x v="3"/>
    <x v="28"/>
    <n v="0"/>
    <n v="1"/>
    <n v="0"/>
    <n v="0"/>
    <n v="4"/>
    <x v="7"/>
    <n v="5"/>
    <n v="0"/>
    <n v="2"/>
    <n v="44"/>
  </r>
  <r>
    <x v="79"/>
    <s v="Victoria College"/>
    <x v="1"/>
    <x v="2"/>
    <x v="0"/>
    <x v="0"/>
    <n v="150"/>
    <n v="10"/>
    <n v="151"/>
    <n v="3"/>
    <n v="21"/>
    <n v="30"/>
    <n v="11"/>
    <n v="0"/>
    <x v="4"/>
    <x v="15"/>
    <n v="0"/>
    <n v="1"/>
    <n v="0"/>
    <n v="0"/>
    <n v="5"/>
    <x v="10"/>
    <n v="3"/>
    <n v="0"/>
    <n v="0"/>
    <n v="23"/>
  </r>
  <r>
    <x v="79"/>
    <s v="Victoria College"/>
    <x v="1"/>
    <x v="2"/>
    <x v="0"/>
    <x v="0"/>
    <n v="150"/>
    <n v="10"/>
    <n v="151"/>
    <n v="3"/>
    <n v="21"/>
    <n v="30"/>
    <n v="11"/>
    <n v="0"/>
    <x v="5"/>
    <x v="7"/>
    <n v="42"/>
    <n v="1"/>
    <n v="0"/>
    <n v="0"/>
    <n v="6"/>
    <x v="21"/>
    <n v="1"/>
    <n v="0"/>
    <n v="0"/>
    <n v="5"/>
  </r>
  <r>
    <x v="79"/>
    <s v="Victoria College"/>
    <x v="1"/>
    <x v="2"/>
    <x v="0"/>
    <x v="0"/>
    <n v="150"/>
    <n v="10"/>
    <n v="151"/>
    <n v="3"/>
    <n v="21"/>
    <n v="30"/>
    <n v="11"/>
    <n v="0"/>
    <x v="6"/>
    <x v="35"/>
    <n v="18"/>
    <n v="1"/>
    <n v="0"/>
    <n v="0"/>
    <n v="7"/>
    <x v="12"/>
    <n v="1"/>
    <n v="0"/>
    <n v="0"/>
    <n v="14"/>
  </r>
  <r>
    <x v="79"/>
    <s v="Victoria College"/>
    <x v="1"/>
    <x v="2"/>
    <x v="0"/>
    <x v="0"/>
    <n v="150"/>
    <n v="10"/>
    <n v="151"/>
    <n v="3"/>
    <n v="21"/>
    <n v="30"/>
    <n v="11"/>
    <n v="0"/>
    <x v="7"/>
    <x v="3"/>
    <n v="19"/>
    <n v="1"/>
    <n v="0"/>
    <n v="0"/>
    <n v="8"/>
    <x v="40"/>
    <n v="1"/>
    <n v="0"/>
    <n v="0"/>
    <n v="9"/>
  </r>
  <r>
    <x v="79"/>
    <s v="Victoria College"/>
    <x v="1"/>
    <x v="2"/>
    <x v="0"/>
    <x v="0"/>
    <n v="150"/>
    <n v="10"/>
    <n v="151"/>
    <n v="3"/>
    <n v="21"/>
    <n v="30"/>
    <n v="11"/>
    <n v="0"/>
    <x v="8"/>
    <x v="2"/>
    <n v="0"/>
    <n v="1"/>
    <n v="0"/>
    <n v="0"/>
    <n v="9"/>
    <x v="13"/>
    <n v="1"/>
    <n v="0"/>
    <n v="0"/>
    <n v="4"/>
  </r>
  <r>
    <x v="79"/>
    <s v="Victoria College"/>
    <x v="1"/>
    <x v="2"/>
    <x v="0"/>
    <x v="0"/>
    <n v="150"/>
    <n v="10"/>
    <n v="151"/>
    <n v="3"/>
    <n v="21"/>
    <n v="30"/>
    <n v="11"/>
    <n v="0"/>
    <x v="9"/>
    <x v="16"/>
    <n v="3"/>
    <n v="1"/>
    <n v="0"/>
    <n v="0"/>
    <n v="10"/>
    <x v="6"/>
    <n v="0"/>
    <n v="0"/>
    <n v="0"/>
    <n v="0"/>
  </r>
  <r>
    <x v="79"/>
    <s v="Victoria College"/>
    <x v="1"/>
    <x v="2"/>
    <x v="0"/>
    <x v="0"/>
    <n v="150"/>
    <n v="10"/>
    <n v="151"/>
    <n v="3"/>
    <n v="21"/>
    <n v="30"/>
    <n v="11"/>
    <n v="0"/>
    <x v="10"/>
    <x v="13"/>
    <n v="5"/>
    <n v="0"/>
    <n v="0"/>
    <n v="0"/>
    <n v="11"/>
    <x v="6"/>
    <n v="0"/>
    <n v="0"/>
    <n v="0"/>
    <n v="0"/>
  </r>
  <r>
    <x v="80"/>
    <s v="Jersey Farmers"/>
    <x v="1"/>
    <x v="2"/>
    <x v="0"/>
    <x v="1"/>
    <n v="205"/>
    <n v="4"/>
    <n v="215"/>
    <n v="9"/>
    <n v="40"/>
    <n v="40"/>
    <n v="23"/>
    <n v="5"/>
    <x v="0"/>
    <x v="35"/>
    <n v="46"/>
    <n v="1"/>
    <n v="0"/>
    <n v="0"/>
    <n v="1"/>
    <x v="5"/>
    <n v="8"/>
    <n v="1"/>
    <n v="3"/>
    <n v="29"/>
  </r>
  <r>
    <x v="80"/>
    <s v="Jersey Farmers"/>
    <x v="1"/>
    <x v="2"/>
    <x v="0"/>
    <x v="1"/>
    <n v="205"/>
    <n v="4"/>
    <n v="215"/>
    <n v="9"/>
    <n v="40"/>
    <n v="40"/>
    <n v="23"/>
    <n v="5"/>
    <x v="1"/>
    <x v="26"/>
    <n v="49"/>
    <n v="1"/>
    <n v="0"/>
    <n v="0"/>
    <n v="2"/>
    <x v="21"/>
    <n v="8"/>
    <n v="0"/>
    <n v="3"/>
    <n v="41"/>
  </r>
  <r>
    <x v="80"/>
    <s v="Jersey Farmers"/>
    <x v="1"/>
    <x v="2"/>
    <x v="0"/>
    <x v="1"/>
    <n v="205"/>
    <n v="4"/>
    <n v="215"/>
    <n v="9"/>
    <n v="40"/>
    <n v="40"/>
    <n v="23"/>
    <n v="5"/>
    <x v="2"/>
    <x v="7"/>
    <n v="58"/>
    <n v="1"/>
    <n v="1"/>
    <n v="0"/>
    <n v="3"/>
    <x v="0"/>
    <n v="8"/>
    <n v="2"/>
    <n v="0"/>
    <n v="27"/>
  </r>
  <r>
    <x v="80"/>
    <s v="Jersey Farmers"/>
    <x v="1"/>
    <x v="2"/>
    <x v="0"/>
    <x v="1"/>
    <n v="205"/>
    <n v="4"/>
    <n v="215"/>
    <n v="9"/>
    <n v="40"/>
    <n v="40"/>
    <n v="23"/>
    <n v="5"/>
    <x v="3"/>
    <x v="27"/>
    <n v="12"/>
    <n v="0"/>
    <n v="0"/>
    <n v="0"/>
    <n v="4"/>
    <x v="7"/>
    <n v="8"/>
    <n v="0"/>
    <n v="2"/>
    <n v="46"/>
  </r>
  <r>
    <x v="80"/>
    <s v="Jersey Farmers"/>
    <x v="1"/>
    <x v="2"/>
    <x v="0"/>
    <x v="1"/>
    <n v="205"/>
    <n v="4"/>
    <n v="215"/>
    <n v="9"/>
    <n v="40"/>
    <n v="40"/>
    <n v="23"/>
    <n v="5"/>
    <x v="4"/>
    <x v="3"/>
    <n v="9"/>
    <n v="1"/>
    <n v="0"/>
    <n v="0"/>
    <n v="5"/>
    <x v="15"/>
    <n v="4"/>
    <n v="0"/>
    <n v="1"/>
    <n v="37"/>
  </r>
  <r>
    <x v="80"/>
    <s v="Jersey Farmers"/>
    <x v="1"/>
    <x v="2"/>
    <x v="0"/>
    <x v="1"/>
    <n v="205"/>
    <n v="4"/>
    <n v="215"/>
    <n v="9"/>
    <n v="40"/>
    <n v="40"/>
    <n v="23"/>
    <n v="5"/>
    <x v="5"/>
    <x v="0"/>
    <n v="8"/>
    <n v="0"/>
    <n v="0"/>
    <n v="0"/>
    <n v="6"/>
    <x v="31"/>
    <n v="2"/>
    <n v="0"/>
    <n v="0"/>
    <n v="16"/>
  </r>
  <r>
    <x v="80"/>
    <s v="Jersey Farmers"/>
    <x v="1"/>
    <x v="2"/>
    <x v="0"/>
    <x v="1"/>
    <n v="205"/>
    <n v="4"/>
    <n v="215"/>
    <n v="9"/>
    <n v="40"/>
    <n v="40"/>
    <n v="23"/>
    <n v="5"/>
    <x v="6"/>
    <x v="5"/>
    <n v="0"/>
    <n v="0"/>
    <n v="0"/>
    <n v="0"/>
    <n v="7"/>
    <x v="27"/>
    <n v="2"/>
    <n v="0"/>
    <n v="0"/>
    <n v="14"/>
  </r>
  <r>
    <x v="80"/>
    <s v="Jersey Farmers"/>
    <x v="1"/>
    <x v="2"/>
    <x v="0"/>
    <x v="1"/>
    <n v="205"/>
    <n v="4"/>
    <n v="215"/>
    <n v="9"/>
    <n v="40"/>
    <n v="40"/>
    <n v="23"/>
    <n v="5"/>
    <x v="7"/>
    <x v="5"/>
    <n v="0"/>
    <n v="0"/>
    <n v="0"/>
    <n v="0"/>
    <n v="8"/>
    <x v="6"/>
    <n v="0"/>
    <n v="0"/>
    <n v="0"/>
    <n v="0"/>
  </r>
  <r>
    <x v="80"/>
    <s v="Jersey Farmers"/>
    <x v="1"/>
    <x v="2"/>
    <x v="0"/>
    <x v="1"/>
    <n v="205"/>
    <n v="4"/>
    <n v="215"/>
    <n v="9"/>
    <n v="40"/>
    <n v="40"/>
    <n v="23"/>
    <n v="5"/>
    <x v="8"/>
    <x v="5"/>
    <n v="0"/>
    <n v="0"/>
    <n v="0"/>
    <n v="0"/>
    <n v="9"/>
    <x v="6"/>
    <n v="0"/>
    <n v="0"/>
    <n v="0"/>
    <n v="0"/>
  </r>
  <r>
    <x v="80"/>
    <s v="Jersey Farmers"/>
    <x v="1"/>
    <x v="2"/>
    <x v="0"/>
    <x v="1"/>
    <n v="205"/>
    <n v="4"/>
    <n v="215"/>
    <n v="9"/>
    <n v="40"/>
    <n v="40"/>
    <n v="23"/>
    <n v="5"/>
    <x v="9"/>
    <x v="5"/>
    <n v="0"/>
    <n v="0"/>
    <n v="0"/>
    <n v="0"/>
    <n v="10"/>
    <x v="6"/>
    <n v="0"/>
    <n v="0"/>
    <n v="0"/>
    <n v="0"/>
  </r>
  <r>
    <x v="80"/>
    <s v="Jersey Farmers"/>
    <x v="1"/>
    <x v="2"/>
    <x v="0"/>
    <x v="1"/>
    <n v="205"/>
    <n v="4"/>
    <n v="215"/>
    <n v="9"/>
    <n v="40"/>
    <n v="40"/>
    <n v="23"/>
    <n v="5"/>
    <x v="10"/>
    <x v="5"/>
    <n v="0"/>
    <n v="0"/>
    <n v="0"/>
    <n v="0"/>
    <n v="11"/>
    <x v="6"/>
    <n v="0"/>
    <n v="0"/>
    <n v="0"/>
    <n v="0"/>
  </r>
  <r>
    <x v="81"/>
    <s v="Theberton"/>
    <x v="0"/>
    <x v="0"/>
    <x v="6"/>
    <x v="0"/>
    <n v="193"/>
    <n v="9"/>
    <n v="168"/>
    <n v="10"/>
    <n v="36"/>
    <n v="39"/>
    <n v="9"/>
    <n v="5"/>
    <x v="0"/>
    <x v="27"/>
    <n v="1"/>
    <n v="1"/>
    <n v="0"/>
    <n v="0"/>
    <n v="1"/>
    <x v="1"/>
    <n v="7"/>
    <n v="2"/>
    <n v="3"/>
    <n v="15"/>
  </r>
  <r>
    <x v="81"/>
    <s v="Theberton"/>
    <x v="0"/>
    <x v="0"/>
    <x v="6"/>
    <x v="0"/>
    <n v="193"/>
    <n v="9"/>
    <n v="168"/>
    <n v="10"/>
    <n v="36"/>
    <n v="39"/>
    <n v="9"/>
    <n v="5"/>
    <x v="1"/>
    <x v="6"/>
    <n v="3"/>
    <n v="1"/>
    <n v="0"/>
    <n v="0"/>
    <n v="2"/>
    <x v="52"/>
    <n v="7"/>
    <n v="1"/>
    <n v="0"/>
    <n v="19"/>
  </r>
  <r>
    <x v="81"/>
    <s v="Theberton"/>
    <x v="0"/>
    <x v="0"/>
    <x v="6"/>
    <x v="0"/>
    <n v="193"/>
    <n v="9"/>
    <n v="168"/>
    <n v="10"/>
    <n v="36"/>
    <n v="39"/>
    <n v="9"/>
    <n v="5"/>
    <x v="2"/>
    <x v="26"/>
    <n v="24"/>
    <n v="1"/>
    <n v="0"/>
    <n v="0"/>
    <n v="3"/>
    <x v="10"/>
    <n v="5"/>
    <n v="1"/>
    <n v="2"/>
    <n v="34"/>
  </r>
  <r>
    <x v="81"/>
    <s v="Theberton"/>
    <x v="0"/>
    <x v="0"/>
    <x v="6"/>
    <x v="0"/>
    <n v="193"/>
    <n v="9"/>
    <n v="168"/>
    <n v="10"/>
    <n v="36"/>
    <n v="39"/>
    <n v="9"/>
    <n v="5"/>
    <x v="3"/>
    <x v="24"/>
    <n v="0"/>
    <n v="1"/>
    <n v="0"/>
    <n v="0"/>
    <n v="4"/>
    <x v="25"/>
    <n v="3"/>
    <n v="0"/>
    <n v="0"/>
    <n v="27"/>
  </r>
  <r>
    <x v="81"/>
    <s v="Theberton"/>
    <x v="0"/>
    <x v="0"/>
    <x v="6"/>
    <x v="0"/>
    <n v="193"/>
    <n v="9"/>
    <n v="168"/>
    <n v="10"/>
    <n v="36"/>
    <n v="39"/>
    <n v="9"/>
    <n v="5"/>
    <x v="4"/>
    <x v="35"/>
    <n v="121"/>
    <n v="1"/>
    <n v="0"/>
    <n v="1"/>
    <n v="5"/>
    <x v="21"/>
    <n v="8"/>
    <n v="0"/>
    <n v="3"/>
    <n v="44"/>
  </r>
  <r>
    <x v="81"/>
    <s v="Theberton"/>
    <x v="0"/>
    <x v="0"/>
    <x v="6"/>
    <x v="0"/>
    <n v="193"/>
    <n v="9"/>
    <n v="168"/>
    <n v="10"/>
    <n v="36"/>
    <n v="39"/>
    <n v="9"/>
    <n v="5"/>
    <x v="5"/>
    <x v="64"/>
    <n v="20"/>
    <n v="1"/>
    <n v="0"/>
    <n v="0"/>
    <n v="6"/>
    <x v="31"/>
    <n v="6"/>
    <n v="1"/>
    <n v="2"/>
    <n v="24"/>
  </r>
  <r>
    <x v="81"/>
    <s v="Theberton"/>
    <x v="0"/>
    <x v="0"/>
    <x v="6"/>
    <x v="0"/>
    <n v="193"/>
    <n v="9"/>
    <n v="168"/>
    <n v="10"/>
    <n v="36"/>
    <n v="39"/>
    <n v="9"/>
    <n v="5"/>
    <x v="6"/>
    <x v="28"/>
    <n v="6"/>
    <n v="1"/>
    <n v="0"/>
    <n v="0"/>
    <n v="7"/>
    <x v="6"/>
    <n v="0"/>
    <n v="0"/>
    <n v="0"/>
    <n v="0"/>
  </r>
  <r>
    <x v="81"/>
    <s v="Theberton"/>
    <x v="0"/>
    <x v="0"/>
    <x v="6"/>
    <x v="0"/>
    <n v="193"/>
    <n v="9"/>
    <n v="168"/>
    <n v="10"/>
    <n v="36"/>
    <n v="39"/>
    <n v="9"/>
    <n v="5"/>
    <x v="7"/>
    <x v="8"/>
    <n v="4"/>
    <n v="1"/>
    <n v="0"/>
    <n v="0"/>
    <n v="8"/>
    <x v="6"/>
    <n v="0"/>
    <n v="0"/>
    <n v="0"/>
    <n v="0"/>
  </r>
  <r>
    <x v="81"/>
    <s v="Theberton"/>
    <x v="0"/>
    <x v="0"/>
    <x v="6"/>
    <x v="0"/>
    <n v="193"/>
    <n v="9"/>
    <n v="168"/>
    <n v="10"/>
    <n v="36"/>
    <n v="39"/>
    <n v="9"/>
    <n v="5"/>
    <x v="8"/>
    <x v="16"/>
    <n v="5"/>
    <n v="0"/>
    <n v="0"/>
    <n v="0"/>
    <n v="9"/>
    <x v="6"/>
    <n v="0"/>
    <n v="0"/>
    <n v="0"/>
    <n v="0"/>
  </r>
  <r>
    <x v="81"/>
    <s v="Theberton"/>
    <x v="0"/>
    <x v="0"/>
    <x v="6"/>
    <x v="0"/>
    <n v="193"/>
    <n v="9"/>
    <n v="168"/>
    <n v="10"/>
    <n v="36"/>
    <n v="39"/>
    <n v="9"/>
    <n v="5"/>
    <x v="9"/>
    <x v="10"/>
    <n v="0"/>
    <n v="1"/>
    <n v="0"/>
    <n v="0"/>
    <n v="10"/>
    <x v="6"/>
    <n v="0"/>
    <n v="0"/>
    <n v="0"/>
    <n v="0"/>
  </r>
  <r>
    <x v="81"/>
    <s v="Theberton"/>
    <x v="0"/>
    <x v="0"/>
    <x v="6"/>
    <x v="0"/>
    <n v="193"/>
    <n v="9"/>
    <n v="168"/>
    <n v="10"/>
    <n v="36"/>
    <n v="39"/>
    <n v="9"/>
    <n v="5"/>
    <x v="10"/>
    <x v="5"/>
    <n v="0"/>
    <n v="0"/>
    <n v="0"/>
    <n v="0"/>
    <n v="11"/>
    <x v="6"/>
    <n v="0"/>
    <n v="0"/>
    <n v="0"/>
    <n v="0"/>
  </r>
  <r>
    <x v="82"/>
    <s v="Brightwell-cum-Sotwell"/>
    <x v="0"/>
    <x v="0"/>
    <x v="0"/>
    <x v="1"/>
    <n v="105"/>
    <n v="4"/>
    <n v="103"/>
    <n v="10"/>
    <n v="48"/>
    <n v="20"/>
    <n v="12"/>
    <n v="1"/>
    <x v="0"/>
    <x v="0"/>
    <n v="24"/>
    <n v="1"/>
    <n v="0"/>
    <n v="0"/>
    <n v="1"/>
    <x v="5"/>
    <n v="6"/>
    <n v="4"/>
    <n v="1"/>
    <n v="6"/>
  </r>
  <r>
    <x v="82"/>
    <s v="Brightwell-cum-Sotwell"/>
    <x v="0"/>
    <x v="0"/>
    <x v="0"/>
    <x v="1"/>
    <n v="105"/>
    <n v="4"/>
    <n v="103"/>
    <n v="10"/>
    <n v="48"/>
    <n v="20"/>
    <n v="12"/>
    <n v="1"/>
    <x v="1"/>
    <x v="7"/>
    <n v="12"/>
    <n v="1"/>
    <n v="0"/>
    <n v="0"/>
    <n v="2"/>
    <x v="21"/>
    <n v="7"/>
    <n v="3"/>
    <n v="2"/>
    <n v="6"/>
  </r>
  <r>
    <x v="82"/>
    <s v="Brightwell-cum-Sotwell"/>
    <x v="0"/>
    <x v="0"/>
    <x v="0"/>
    <x v="1"/>
    <n v="105"/>
    <n v="4"/>
    <n v="103"/>
    <n v="10"/>
    <n v="48"/>
    <n v="20"/>
    <n v="12"/>
    <n v="1"/>
    <x v="2"/>
    <x v="65"/>
    <n v="3"/>
    <n v="1"/>
    <n v="0"/>
    <n v="0"/>
    <n v="3"/>
    <x v="2"/>
    <n v="6"/>
    <n v="3"/>
    <n v="0"/>
    <n v="6"/>
  </r>
  <r>
    <x v="82"/>
    <s v="Brightwell-cum-Sotwell"/>
    <x v="0"/>
    <x v="0"/>
    <x v="0"/>
    <x v="1"/>
    <n v="105"/>
    <n v="4"/>
    <n v="103"/>
    <n v="10"/>
    <n v="48"/>
    <n v="20"/>
    <n v="12"/>
    <n v="1"/>
    <x v="3"/>
    <x v="3"/>
    <n v="6"/>
    <n v="1"/>
    <n v="0"/>
    <n v="0"/>
    <n v="4"/>
    <x v="13"/>
    <n v="6"/>
    <n v="1"/>
    <n v="1"/>
    <n v="22"/>
  </r>
  <r>
    <x v="82"/>
    <s v="Brightwell-cum-Sotwell"/>
    <x v="0"/>
    <x v="0"/>
    <x v="0"/>
    <x v="1"/>
    <n v="105"/>
    <n v="4"/>
    <n v="103"/>
    <n v="10"/>
    <n v="48"/>
    <n v="20"/>
    <n v="12"/>
    <n v="1"/>
    <x v="4"/>
    <x v="2"/>
    <n v="26"/>
    <n v="0"/>
    <n v="0"/>
    <n v="0"/>
    <n v="5"/>
    <x v="27"/>
    <n v="5"/>
    <n v="0"/>
    <n v="0"/>
    <n v="20"/>
  </r>
  <r>
    <x v="82"/>
    <s v="Brightwell-cum-Sotwell"/>
    <x v="0"/>
    <x v="0"/>
    <x v="0"/>
    <x v="1"/>
    <n v="105"/>
    <n v="4"/>
    <n v="103"/>
    <n v="10"/>
    <n v="48"/>
    <n v="20"/>
    <n v="12"/>
    <n v="1"/>
    <x v="5"/>
    <x v="26"/>
    <n v="22"/>
    <n v="0"/>
    <n v="0"/>
    <n v="0"/>
    <n v="6"/>
    <x v="15"/>
    <n v="4"/>
    <n v="2"/>
    <n v="2"/>
    <n v="4"/>
  </r>
  <r>
    <x v="82"/>
    <s v="Brightwell-cum-Sotwell"/>
    <x v="0"/>
    <x v="0"/>
    <x v="0"/>
    <x v="1"/>
    <n v="105"/>
    <n v="4"/>
    <n v="103"/>
    <n v="10"/>
    <n v="48"/>
    <n v="20"/>
    <n v="12"/>
    <n v="1"/>
    <x v="6"/>
    <x v="5"/>
    <n v="0"/>
    <n v="0"/>
    <n v="0"/>
    <n v="0"/>
    <n v="7"/>
    <x v="31"/>
    <n v="4"/>
    <n v="2"/>
    <n v="1"/>
    <n v="10"/>
  </r>
  <r>
    <x v="82"/>
    <s v="Brightwell-cum-Sotwell"/>
    <x v="0"/>
    <x v="0"/>
    <x v="0"/>
    <x v="1"/>
    <n v="105"/>
    <n v="4"/>
    <n v="103"/>
    <n v="10"/>
    <n v="48"/>
    <n v="20"/>
    <n v="12"/>
    <n v="1"/>
    <x v="7"/>
    <x v="5"/>
    <n v="0"/>
    <n v="0"/>
    <n v="0"/>
    <n v="0"/>
    <n v="8"/>
    <x v="53"/>
    <n v="5"/>
    <n v="0"/>
    <n v="0"/>
    <n v="15"/>
  </r>
  <r>
    <x v="82"/>
    <s v="Brightwell-cum-Sotwell"/>
    <x v="0"/>
    <x v="0"/>
    <x v="0"/>
    <x v="1"/>
    <n v="105"/>
    <n v="4"/>
    <n v="103"/>
    <n v="10"/>
    <n v="48"/>
    <n v="20"/>
    <n v="12"/>
    <n v="1"/>
    <x v="8"/>
    <x v="5"/>
    <n v="0"/>
    <n v="0"/>
    <n v="0"/>
    <n v="0"/>
    <n v="9"/>
    <x v="0"/>
    <n v="2"/>
    <n v="1"/>
    <n v="1"/>
    <n v="1"/>
  </r>
  <r>
    <x v="82"/>
    <s v="Brightwell-cum-Sotwell"/>
    <x v="0"/>
    <x v="0"/>
    <x v="0"/>
    <x v="1"/>
    <n v="105"/>
    <n v="4"/>
    <n v="103"/>
    <n v="10"/>
    <n v="48"/>
    <n v="20"/>
    <n v="12"/>
    <n v="1"/>
    <x v="9"/>
    <x v="5"/>
    <n v="0"/>
    <n v="0"/>
    <n v="0"/>
    <n v="0"/>
    <n v="10"/>
    <x v="22"/>
    <n v="1"/>
    <n v="0"/>
    <n v="1"/>
    <n v="4"/>
  </r>
  <r>
    <x v="82"/>
    <s v="Brightwell-cum-Sotwell"/>
    <x v="0"/>
    <x v="0"/>
    <x v="0"/>
    <x v="1"/>
    <n v="105"/>
    <n v="4"/>
    <n v="103"/>
    <n v="10"/>
    <n v="48"/>
    <n v="20"/>
    <n v="12"/>
    <n v="1"/>
    <x v="10"/>
    <x v="5"/>
    <n v="0"/>
    <n v="0"/>
    <n v="0"/>
    <n v="0"/>
    <n v="11"/>
    <x v="24"/>
    <n v="2"/>
    <n v="0"/>
    <n v="1"/>
    <n v="8"/>
  </r>
  <r>
    <x v="83"/>
    <s v="Flycatchers"/>
    <x v="0"/>
    <x v="0"/>
    <x v="1"/>
    <x v="0"/>
    <n v="205"/>
    <n v="10"/>
    <n v="156"/>
    <n v="9"/>
    <n v="37"/>
    <n v="45"/>
    <n v="27"/>
    <n v="7"/>
    <x v="0"/>
    <x v="35"/>
    <n v="13"/>
    <n v="1"/>
    <n v="0"/>
    <n v="0"/>
    <n v="1"/>
    <x v="5"/>
    <n v="6"/>
    <n v="1"/>
    <n v="0"/>
    <n v="26"/>
  </r>
  <r>
    <x v="83"/>
    <s v="Flycatchers"/>
    <x v="0"/>
    <x v="0"/>
    <x v="1"/>
    <x v="0"/>
    <n v="205"/>
    <n v="10"/>
    <n v="156"/>
    <n v="9"/>
    <n v="37"/>
    <n v="45"/>
    <n v="27"/>
    <n v="7"/>
    <x v="1"/>
    <x v="26"/>
    <n v="52"/>
    <n v="1"/>
    <n v="1"/>
    <n v="0"/>
    <n v="2"/>
    <x v="0"/>
    <n v="5"/>
    <n v="2"/>
    <n v="1"/>
    <n v="18"/>
  </r>
  <r>
    <x v="83"/>
    <s v="Flycatchers"/>
    <x v="0"/>
    <x v="0"/>
    <x v="1"/>
    <x v="0"/>
    <n v="205"/>
    <n v="10"/>
    <n v="156"/>
    <n v="9"/>
    <n v="37"/>
    <n v="45"/>
    <n v="27"/>
    <n v="7"/>
    <x v="2"/>
    <x v="16"/>
    <n v="0"/>
    <n v="1"/>
    <n v="0"/>
    <n v="0"/>
    <n v="3"/>
    <x v="21"/>
    <n v="3"/>
    <n v="0"/>
    <n v="0"/>
    <n v="23"/>
  </r>
  <r>
    <x v="83"/>
    <s v="Flycatchers"/>
    <x v="0"/>
    <x v="0"/>
    <x v="1"/>
    <x v="0"/>
    <n v="205"/>
    <n v="10"/>
    <n v="156"/>
    <n v="9"/>
    <n v="37"/>
    <n v="45"/>
    <n v="27"/>
    <n v="7"/>
    <x v="3"/>
    <x v="27"/>
    <n v="64"/>
    <n v="1"/>
    <n v="1"/>
    <n v="0"/>
    <n v="4"/>
    <x v="10"/>
    <n v="4"/>
    <n v="0"/>
    <n v="0"/>
    <n v="19"/>
  </r>
  <r>
    <x v="83"/>
    <s v="Flycatchers"/>
    <x v="0"/>
    <x v="0"/>
    <x v="1"/>
    <x v="0"/>
    <n v="205"/>
    <n v="10"/>
    <n v="156"/>
    <n v="9"/>
    <n v="37"/>
    <n v="45"/>
    <n v="27"/>
    <n v="7"/>
    <x v="4"/>
    <x v="24"/>
    <n v="0"/>
    <n v="1"/>
    <n v="0"/>
    <n v="0"/>
    <n v="5"/>
    <x v="7"/>
    <n v="10"/>
    <n v="0"/>
    <n v="6"/>
    <n v="40"/>
  </r>
  <r>
    <x v="83"/>
    <s v="Flycatchers"/>
    <x v="0"/>
    <x v="0"/>
    <x v="1"/>
    <x v="0"/>
    <n v="205"/>
    <n v="10"/>
    <n v="156"/>
    <n v="9"/>
    <n v="37"/>
    <n v="45"/>
    <n v="27"/>
    <n v="7"/>
    <x v="5"/>
    <x v="28"/>
    <n v="8"/>
    <n v="1"/>
    <n v="0"/>
    <n v="0"/>
    <n v="6"/>
    <x v="31"/>
    <n v="9"/>
    <n v="1"/>
    <n v="2"/>
    <n v="23"/>
  </r>
  <r>
    <x v="83"/>
    <s v="Flycatchers"/>
    <x v="0"/>
    <x v="0"/>
    <x v="1"/>
    <x v="0"/>
    <n v="205"/>
    <n v="10"/>
    <n v="156"/>
    <n v="9"/>
    <n v="37"/>
    <n v="45"/>
    <n v="27"/>
    <n v="7"/>
    <x v="6"/>
    <x v="2"/>
    <n v="4"/>
    <n v="1"/>
    <n v="0"/>
    <n v="0"/>
    <n v="7"/>
    <x v="6"/>
    <n v="0"/>
    <n v="0"/>
    <n v="0"/>
    <n v="0"/>
  </r>
  <r>
    <x v="83"/>
    <s v="Flycatchers"/>
    <x v="0"/>
    <x v="0"/>
    <x v="1"/>
    <x v="0"/>
    <n v="205"/>
    <n v="10"/>
    <n v="156"/>
    <n v="9"/>
    <n v="37"/>
    <n v="45"/>
    <n v="27"/>
    <n v="7"/>
    <x v="7"/>
    <x v="7"/>
    <n v="24"/>
    <n v="1"/>
    <n v="0"/>
    <n v="0"/>
    <n v="8"/>
    <x v="6"/>
    <n v="0"/>
    <n v="0"/>
    <n v="0"/>
    <n v="0"/>
  </r>
  <r>
    <x v="83"/>
    <s v="Flycatchers"/>
    <x v="0"/>
    <x v="0"/>
    <x v="1"/>
    <x v="0"/>
    <n v="205"/>
    <n v="10"/>
    <n v="156"/>
    <n v="9"/>
    <n v="37"/>
    <n v="45"/>
    <n v="27"/>
    <n v="7"/>
    <x v="8"/>
    <x v="13"/>
    <n v="4"/>
    <n v="1"/>
    <n v="0"/>
    <n v="0"/>
    <n v="9"/>
    <x v="6"/>
    <n v="0"/>
    <n v="0"/>
    <n v="0"/>
    <n v="0"/>
  </r>
  <r>
    <x v="83"/>
    <s v="Flycatchers"/>
    <x v="0"/>
    <x v="0"/>
    <x v="1"/>
    <x v="0"/>
    <n v="205"/>
    <n v="10"/>
    <n v="156"/>
    <n v="9"/>
    <n v="37"/>
    <n v="45"/>
    <n v="27"/>
    <n v="7"/>
    <x v="9"/>
    <x v="19"/>
    <n v="9"/>
    <n v="1"/>
    <n v="0"/>
    <n v="0"/>
    <n v="10"/>
    <x v="6"/>
    <n v="0"/>
    <n v="0"/>
    <n v="0"/>
    <n v="0"/>
  </r>
  <r>
    <x v="83"/>
    <s v="Flycatchers"/>
    <x v="0"/>
    <x v="0"/>
    <x v="1"/>
    <x v="0"/>
    <n v="205"/>
    <n v="10"/>
    <n v="156"/>
    <n v="9"/>
    <n v="37"/>
    <n v="45"/>
    <n v="27"/>
    <n v="7"/>
    <x v="10"/>
    <x v="15"/>
    <n v="0"/>
    <n v="0"/>
    <n v="0"/>
    <n v="0"/>
    <n v="11"/>
    <x v="6"/>
    <n v="0"/>
    <n v="0"/>
    <n v="0"/>
    <n v="0"/>
  </r>
  <r>
    <x v="84"/>
    <s v="Wylde Oats"/>
    <x v="0"/>
    <x v="0"/>
    <x v="0"/>
    <x v="0"/>
    <n v="323"/>
    <n v="3"/>
    <n v="63"/>
    <n v="8"/>
    <n v="18"/>
    <n v="32"/>
    <n v="16"/>
    <n v="0"/>
    <x v="0"/>
    <x v="3"/>
    <n v="152"/>
    <n v="1"/>
    <n v="0"/>
    <n v="1"/>
    <n v="1"/>
    <x v="54"/>
    <n v="7"/>
    <n v="2"/>
    <n v="4"/>
    <n v="16"/>
  </r>
  <r>
    <x v="84"/>
    <s v="Wylde Oats"/>
    <x v="0"/>
    <x v="0"/>
    <x v="0"/>
    <x v="0"/>
    <n v="323"/>
    <n v="3"/>
    <n v="63"/>
    <n v="8"/>
    <n v="18"/>
    <n v="32"/>
    <n v="16"/>
    <n v="0"/>
    <x v="1"/>
    <x v="8"/>
    <n v="15"/>
    <n v="1"/>
    <n v="0"/>
    <n v="0"/>
    <n v="2"/>
    <x v="42"/>
    <n v="7"/>
    <n v="2"/>
    <n v="2"/>
    <n v="29"/>
  </r>
  <r>
    <x v="84"/>
    <s v="Wylde Oats"/>
    <x v="0"/>
    <x v="0"/>
    <x v="0"/>
    <x v="0"/>
    <n v="323"/>
    <n v="3"/>
    <n v="63"/>
    <n v="8"/>
    <n v="18"/>
    <n v="32"/>
    <n v="16"/>
    <n v="0"/>
    <x v="2"/>
    <x v="35"/>
    <n v="83"/>
    <n v="1"/>
    <n v="1"/>
    <n v="0"/>
    <n v="3"/>
    <x v="7"/>
    <n v="2"/>
    <n v="0"/>
    <n v="1"/>
    <n v="7"/>
  </r>
  <r>
    <x v="84"/>
    <s v="Wylde Oats"/>
    <x v="0"/>
    <x v="0"/>
    <x v="0"/>
    <x v="0"/>
    <n v="323"/>
    <n v="3"/>
    <n v="63"/>
    <n v="8"/>
    <n v="18"/>
    <n v="32"/>
    <n v="16"/>
    <n v="0"/>
    <x v="3"/>
    <x v="22"/>
    <n v="29"/>
    <n v="0"/>
    <n v="0"/>
    <n v="0"/>
    <n v="4"/>
    <x v="55"/>
    <n v="2"/>
    <n v="1"/>
    <n v="1"/>
    <n v="11"/>
  </r>
  <r>
    <x v="84"/>
    <s v="Wylde Oats"/>
    <x v="0"/>
    <x v="0"/>
    <x v="0"/>
    <x v="0"/>
    <n v="323"/>
    <n v="3"/>
    <n v="63"/>
    <n v="8"/>
    <n v="18"/>
    <n v="32"/>
    <n v="16"/>
    <n v="0"/>
    <x v="4"/>
    <x v="66"/>
    <n v="28"/>
    <n v="0"/>
    <n v="0"/>
    <n v="0"/>
    <n v="5"/>
    <x v="6"/>
    <n v="0"/>
    <n v="0"/>
    <n v="0"/>
    <n v="0"/>
  </r>
  <r>
    <x v="84"/>
    <s v="Wylde Oats"/>
    <x v="0"/>
    <x v="0"/>
    <x v="0"/>
    <x v="0"/>
    <n v="323"/>
    <n v="3"/>
    <n v="63"/>
    <n v="8"/>
    <n v="18"/>
    <n v="32"/>
    <n v="16"/>
    <n v="0"/>
    <x v="5"/>
    <x v="5"/>
    <n v="0"/>
    <n v="0"/>
    <n v="0"/>
    <n v="0"/>
    <n v="6"/>
    <x v="6"/>
    <n v="0"/>
    <n v="0"/>
    <n v="0"/>
    <n v="0"/>
  </r>
  <r>
    <x v="84"/>
    <s v="Wylde Oats"/>
    <x v="0"/>
    <x v="0"/>
    <x v="0"/>
    <x v="0"/>
    <n v="323"/>
    <n v="3"/>
    <n v="63"/>
    <n v="8"/>
    <n v="18"/>
    <n v="32"/>
    <n v="16"/>
    <n v="0"/>
    <x v="6"/>
    <x v="5"/>
    <n v="0"/>
    <n v="0"/>
    <n v="0"/>
    <n v="0"/>
    <n v="7"/>
    <x v="6"/>
    <n v="0"/>
    <n v="0"/>
    <n v="0"/>
    <n v="0"/>
  </r>
  <r>
    <x v="84"/>
    <s v="Wylde Oats"/>
    <x v="0"/>
    <x v="0"/>
    <x v="0"/>
    <x v="0"/>
    <n v="323"/>
    <n v="3"/>
    <n v="63"/>
    <n v="8"/>
    <n v="18"/>
    <n v="32"/>
    <n v="16"/>
    <n v="0"/>
    <x v="7"/>
    <x v="5"/>
    <n v="0"/>
    <n v="0"/>
    <n v="0"/>
    <n v="0"/>
    <n v="8"/>
    <x v="6"/>
    <n v="0"/>
    <n v="0"/>
    <n v="0"/>
    <n v="0"/>
  </r>
  <r>
    <x v="84"/>
    <s v="Wylde Oats"/>
    <x v="0"/>
    <x v="0"/>
    <x v="0"/>
    <x v="0"/>
    <n v="323"/>
    <n v="3"/>
    <n v="63"/>
    <n v="8"/>
    <n v="18"/>
    <n v="32"/>
    <n v="16"/>
    <n v="0"/>
    <x v="8"/>
    <x v="5"/>
    <n v="0"/>
    <n v="0"/>
    <n v="0"/>
    <n v="0"/>
    <n v="9"/>
    <x v="6"/>
    <n v="0"/>
    <n v="0"/>
    <n v="0"/>
    <n v="0"/>
  </r>
  <r>
    <x v="84"/>
    <s v="Wylde Oats"/>
    <x v="0"/>
    <x v="0"/>
    <x v="0"/>
    <x v="0"/>
    <n v="323"/>
    <n v="3"/>
    <n v="63"/>
    <n v="8"/>
    <n v="18"/>
    <n v="32"/>
    <n v="16"/>
    <n v="0"/>
    <x v="9"/>
    <x v="5"/>
    <n v="0"/>
    <n v="0"/>
    <n v="0"/>
    <n v="0"/>
    <n v="10"/>
    <x v="6"/>
    <n v="0"/>
    <n v="0"/>
    <n v="0"/>
    <n v="0"/>
  </r>
  <r>
    <x v="84"/>
    <s v="Wylde Oats"/>
    <x v="0"/>
    <x v="0"/>
    <x v="0"/>
    <x v="0"/>
    <n v="323"/>
    <n v="3"/>
    <n v="63"/>
    <n v="8"/>
    <n v="18"/>
    <n v="32"/>
    <n v="16"/>
    <n v="0"/>
    <x v="10"/>
    <x v="5"/>
    <n v="0"/>
    <n v="0"/>
    <n v="0"/>
    <n v="0"/>
    <n v="11"/>
    <x v="6"/>
    <n v="0"/>
    <n v="0"/>
    <n v="0"/>
    <n v="0"/>
  </r>
  <r>
    <x v="85"/>
    <s v="Ibstone"/>
    <x v="1"/>
    <x v="0"/>
    <x v="0"/>
    <x v="0"/>
    <n v="178"/>
    <n v="5"/>
    <n v="180"/>
    <n v="6"/>
    <n v="36"/>
    <n v="42"/>
    <n v="39"/>
    <n v="9"/>
    <x v="0"/>
    <x v="52"/>
    <n v="32"/>
    <n v="1"/>
    <n v="0"/>
    <n v="0"/>
    <n v="1"/>
    <x v="5"/>
    <n v="7"/>
    <n v="2"/>
    <n v="0"/>
    <n v="13"/>
  </r>
  <r>
    <x v="85"/>
    <s v="Ibstone"/>
    <x v="1"/>
    <x v="0"/>
    <x v="0"/>
    <x v="0"/>
    <n v="178"/>
    <n v="5"/>
    <n v="180"/>
    <n v="6"/>
    <n v="36"/>
    <n v="42"/>
    <n v="39"/>
    <n v="9"/>
    <x v="1"/>
    <x v="16"/>
    <n v="14"/>
    <n v="1"/>
    <n v="0"/>
    <n v="0"/>
    <n v="2"/>
    <x v="49"/>
    <n v="6"/>
    <n v="0"/>
    <n v="1"/>
    <n v="36"/>
  </r>
  <r>
    <x v="85"/>
    <s v="Ibstone"/>
    <x v="1"/>
    <x v="0"/>
    <x v="0"/>
    <x v="0"/>
    <n v="178"/>
    <n v="5"/>
    <n v="180"/>
    <n v="6"/>
    <n v="36"/>
    <n v="42"/>
    <n v="39"/>
    <n v="9"/>
    <x v="2"/>
    <x v="26"/>
    <n v="42"/>
    <n v="1"/>
    <n v="0"/>
    <n v="0"/>
    <n v="3"/>
    <x v="7"/>
    <n v="9"/>
    <n v="0"/>
    <n v="3"/>
    <n v="21"/>
  </r>
  <r>
    <x v="85"/>
    <s v="Ibstone"/>
    <x v="1"/>
    <x v="0"/>
    <x v="0"/>
    <x v="0"/>
    <n v="178"/>
    <n v="5"/>
    <n v="180"/>
    <n v="6"/>
    <n v="36"/>
    <n v="42"/>
    <n v="39"/>
    <n v="9"/>
    <x v="3"/>
    <x v="18"/>
    <n v="19"/>
    <n v="1"/>
    <n v="0"/>
    <n v="0"/>
    <n v="4"/>
    <x v="16"/>
    <n v="3"/>
    <n v="0"/>
    <n v="0"/>
    <n v="35"/>
  </r>
  <r>
    <x v="85"/>
    <s v="Ibstone"/>
    <x v="1"/>
    <x v="0"/>
    <x v="0"/>
    <x v="0"/>
    <n v="178"/>
    <n v="5"/>
    <n v="180"/>
    <n v="6"/>
    <n v="36"/>
    <n v="42"/>
    <n v="39"/>
    <n v="9"/>
    <x v="4"/>
    <x v="22"/>
    <n v="21"/>
    <n v="1"/>
    <n v="0"/>
    <n v="0"/>
    <n v="5"/>
    <x v="11"/>
    <n v="3"/>
    <n v="0"/>
    <n v="0"/>
    <n v="22"/>
  </r>
  <r>
    <x v="85"/>
    <s v="Ibstone"/>
    <x v="1"/>
    <x v="0"/>
    <x v="0"/>
    <x v="0"/>
    <n v="178"/>
    <n v="5"/>
    <n v="180"/>
    <n v="6"/>
    <n v="36"/>
    <n v="42"/>
    <n v="39"/>
    <n v="9"/>
    <x v="5"/>
    <x v="3"/>
    <n v="11"/>
    <n v="0"/>
    <n v="0"/>
    <n v="0"/>
    <n v="6"/>
    <x v="19"/>
    <n v="5"/>
    <n v="0"/>
    <n v="2"/>
    <n v="23"/>
  </r>
  <r>
    <x v="85"/>
    <s v="Ibstone"/>
    <x v="1"/>
    <x v="0"/>
    <x v="0"/>
    <x v="0"/>
    <n v="178"/>
    <n v="5"/>
    <n v="180"/>
    <n v="6"/>
    <n v="36"/>
    <n v="42"/>
    <n v="39"/>
    <n v="9"/>
    <x v="6"/>
    <x v="5"/>
    <n v="0"/>
    <n v="0"/>
    <n v="0"/>
    <n v="0"/>
    <n v="7"/>
    <x v="21"/>
    <n v="3"/>
    <n v="0"/>
    <n v="0"/>
    <n v="21"/>
  </r>
  <r>
    <x v="85"/>
    <s v="Ibstone"/>
    <x v="1"/>
    <x v="0"/>
    <x v="0"/>
    <x v="0"/>
    <n v="178"/>
    <n v="5"/>
    <n v="180"/>
    <n v="6"/>
    <n v="36"/>
    <n v="42"/>
    <n v="39"/>
    <n v="9"/>
    <x v="7"/>
    <x v="5"/>
    <n v="0"/>
    <n v="0"/>
    <n v="0"/>
    <n v="0"/>
    <n v="8"/>
    <x v="6"/>
    <n v="0"/>
    <n v="0"/>
    <n v="0"/>
    <n v="0"/>
  </r>
  <r>
    <x v="85"/>
    <s v="Ibstone"/>
    <x v="1"/>
    <x v="0"/>
    <x v="0"/>
    <x v="0"/>
    <n v="178"/>
    <n v="5"/>
    <n v="180"/>
    <n v="6"/>
    <n v="36"/>
    <n v="42"/>
    <n v="39"/>
    <n v="9"/>
    <x v="8"/>
    <x v="5"/>
    <n v="0"/>
    <n v="0"/>
    <n v="0"/>
    <n v="0"/>
    <n v="9"/>
    <x v="6"/>
    <n v="0"/>
    <n v="0"/>
    <n v="0"/>
    <n v="0"/>
  </r>
  <r>
    <x v="85"/>
    <s v="Ibstone"/>
    <x v="1"/>
    <x v="0"/>
    <x v="0"/>
    <x v="0"/>
    <n v="178"/>
    <n v="5"/>
    <n v="180"/>
    <n v="6"/>
    <n v="36"/>
    <n v="42"/>
    <n v="39"/>
    <n v="9"/>
    <x v="9"/>
    <x v="5"/>
    <n v="0"/>
    <n v="0"/>
    <n v="0"/>
    <n v="0"/>
    <n v="10"/>
    <x v="6"/>
    <n v="0"/>
    <n v="0"/>
    <n v="0"/>
    <n v="0"/>
  </r>
  <r>
    <x v="85"/>
    <s v="Ibstone"/>
    <x v="1"/>
    <x v="0"/>
    <x v="0"/>
    <x v="0"/>
    <n v="178"/>
    <n v="5"/>
    <n v="180"/>
    <n v="6"/>
    <n v="36"/>
    <n v="42"/>
    <n v="39"/>
    <n v="9"/>
    <x v="10"/>
    <x v="5"/>
    <n v="0"/>
    <n v="0"/>
    <n v="0"/>
    <n v="0"/>
    <n v="11"/>
    <x v="6"/>
    <n v="0"/>
    <n v="0"/>
    <n v="0"/>
    <n v="0"/>
  </r>
  <r>
    <x v="86"/>
    <s v="Crossbatters"/>
    <x v="0"/>
    <x v="0"/>
    <x v="0"/>
    <x v="1"/>
    <n v="183"/>
    <n v="2"/>
    <n v="179"/>
    <n v="10"/>
    <n v="44"/>
    <n v="32"/>
    <n v="20"/>
    <n v="6"/>
    <x v="0"/>
    <x v="3"/>
    <n v="45"/>
    <n v="1"/>
    <n v="0"/>
    <n v="0"/>
    <n v="1"/>
    <x v="0"/>
    <n v="9"/>
    <n v="2"/>
    <n v="1"/>
    <n v="31"/>
  </r>
  <r>
    <x v="86"/>
    <s v="Crossbatters"/>
    <x v="0"/>
    <x v="0"/>
    <x v="0"/>
    <x v="1"/>
    <n v="183"/>
    <n v="2"/>
    <n v="179"/>
    <n v="10"/>
    <n v="44"/>
    <n v="32"/>
    <n v="20"/>
    <n v="6"/>
    <x v="1"/>
    <x v="27"/>
    <n v="88"/>
    <n v="0"/>
    <n v="1"/>
    <n v="0"/>
    <n v="2"/>
    <x v="2"/>
    <n v="9"/>
    <n v="0"/>
    <n v="2"/>
    <n v="43"/>
  </r>
  <r>
    <x v="86"/>
    <s v="Crossbatters"/>
    <x v="0"/>
    <x v="0"/>
    <x v="0"/>
    <x v="1"/>
    <n v="183"/>
    <n v="2"/>
    <n v="179"/>
    <n v="10"/>
    <n v="44"/>
    <n v="32"/>
    <n v="20"/>
    <n v="6"/>
    <x v="2"/>
    <x v="6"/>
    <n v="25"/>
    <n v="1"/>
    <n v="0"/>
    <n v="0"/>
    <n v="3"/>
    <x v="7"/>
    <n v="9"/>
    <n v="1"/>
    <n v="0"/>
    <n v="20"/>
  </r>
  <r>
    <x v="86"/>
    <s v="Crossbatters"/>
    <x v="0"/>
    <x v="0"/>
    <x v="0"/>
    <x v="1"/>
    <n v="183"/>
    <n v="2"/>
    <n v="179"/>
    <n v="10"/>
    <n v="44"/>
    <n v="32"/>
    <n v="20"/>
    <n v="6"/>
    <x v="3"/>
    <x v="11"/>
    <n v="5"/>
    <n v="0"/>
    <n v="0"/>
    <n v="0"/>
    <n v="4"/>
    <x v="15"/>
    <n v="6"/>
    <n v="0"/>
    <n v="5"/>
    <n v="22"/>
  </r>
  <r>
    <x v="86"/>
    <s v="Crossbatters"/>
    <x v="0"/>
    <x v="0"/>
    <x v="0"/>
    <x v="1"/>
    <n v="183"/>
    <n v="2"/>
    <n v="179"/>
    <n v="10"/>
    <n v="44"/>
    <n v="32"/>
    <n v="20"/>
    <n v="6"/>
    <x v="4"/>
    <x v="5"/>
    <n v="0"/>
    <n v="0"/>
    <n v="0"/>
    <n v="0"/>
    <n v="5"/>
    <x v="56"/>
    <n v="6"/>
    <n v="0"/>
    <n v="2"/>
    <n v="32"/>
  </r>
  <r>
    <x v="86"/>
    <s v="Crossbatters"/>
    <x v="0"/>
    <x v="0"/>
    <x v="0"/>
    <x v="1"/>
    <n v="183"/>
    <n v="2"/>
    <n v="179"/>
    <n v="10"/>
    <n v="44"/>
    <n v="32"/>
    <n v="20"/>
    <n v="6"/>
    <x v="5"/>
    <x v="5"/>
    <n v="0"/>
    <n v="0"/>
    <n v="0"/>
    <n v="0"/>
    <n v="6"/>
    <x v="34"/>
    <n v="4"/>
    <n v="0"/>
    <n v="0"/>
    <n v="20"/>
  </r>
  <r>
    <x v="86"/>
    <s v="Crossbatters"/>
    <x v="0"/>
    <x v="0"/>
    <x v="0"/>
    <x v="1"/>
    <n v="183"/>
    <n v="2"/>
    <n v="179"/>
    <n v="10"/>
    <n v="44"/>
    <n v="32"/>
    <n v="20"/>
    <n v="6"/>
    <x v="6"/>
    <x v="5"/>
    <n v="0"/>
    <n v="0"/>
    <n v="0"/>
    <n v="0"/>
    <n v="7"/>
    <x v="41"/>
    <n v="1"/>
    <n v="0"/>
    <n v="0"/>
    <n v="5"/>
  </r>
  <r>
    <x v="86"/>
    <s v="Crossbatters"/>
    <x v="0"/>
    <x v="0"/>
    <x v="0"/>
    <x v="1"/>
    <n v="183"/>
    <n v="2"/>
    <n v="179"/>
    <n v="10"/>
    <n v="44"/>
    <n v="32"/>
    <n v="20"/>
    <n v="6"/>
    <x v="7"/>
    <x v="5"/>
    <n v="0"/>
    <n v="0"/>
    <n v="0"/>
    <n v="0"/>
    <n v="8"/>
    <x v="6"/>
    <n v="0"/>
    <n v="0"/>
    <n v="0"/>
    <n v="0"/>
  </r>
  <r>
    <x v="86"/>
    <s v="Crossbatters"/>
    <x v="0"/>
    <x v="0"/>
    <x v="0"/>
    <x v="1"/>
    <n v="183"/>
    <n v="2"/>
    <n v="179"/>
    <n v="10"/>
    <n v="44"/>
    <n v="32"/>
    <n v="20"/>
    <n v="6"/>
    <x v="8"/>
    <x v="5"/>
    <n v="0"/>
    <n v="0"/>
    <n v="0"/>
    <n v="0"/>
    <n v="9"/>
    <x v="6"/>
    <n v="0"/>
    <n v="0"/>
    <n v="0"/>
    <n v="0"/>
  </r>
  <r>
    <x v="86"/>
    <s v="Crossbatters"/>
    <x v="0"/>
    <x v="0"/>
    <x v="0"/>
    <x v="1"/>
    <n v="183"/>
    <n v="2"/>
    <n v="179"/>
    <n v="10"/>
    <n v="44"/>
    <n v="32"/>
    <n v="20"/>
    <n v="6"/>
    <x v="9"/>
    <x v="5"/>
    <n v="0"/>
    <n v="0"/>
    <n v="0"/>
    <n v="0"/>
    <n v="10"/>
    <x v="6"/>
    <n v="0"/>
    <n v="0"/>
    <n v="0"/>
    <n v="0"/>
  </r>
  <r>
    <x v="86"/>
    <s v="Crossbatters"/>
    <x v="0"/>
    <x v="0"/>
    <x v="0"/>
    <x v="1"/>
    <n v="183"/>
    <n v="2"/>
    <n v="179"/>
    <n v="10"/>
    <n v="44"/>
    <n v="32"/>
    <n v="20"/>
    <n v="6"/>
    <x v="10"/>
    <x v="5"/>
    <n v="0"/>
    <n v="0"/>
    <n v="0"/>
    <n v="0"/>
    <n v="11"/>
    <x v="6"/>
    <n v="0"/>
    <n v="0"/>
    <n v="0"/>
    <n v="0"/>
  </r>
  <r>
    <x v="87"/>
    <s v="Nettlebed"/>
    <x v="1"/>
    <x v="1"/>
    <x v="1"/>
    <x v="1"/>
    <n v="110"/>
    <n v="8"/>
    <n v="155"/>
    <n v="7"/>
    <n v="20"/>
    <n v="20"/>
    <n v="20"/>
    <n v="9"/>
    <x v="0"/>
    <x v="67"/>
    <n v="0"/>
    <n v="1"/>
    <n v="0"/>
    <n v="0"/>
    <n v="1"/>
    <x v="5"/>
    <n v="4"/>
    <n v="0"/>
    <n v="1"/>
    <n v="29"/>
  </r>
  <r>
    <x v="87"/>
    <s v="Nettlebed"/>
    <x v="1"/>
    <x v="1"/>
    <x v="1"/>
    <x v="1"/>
    <n v="110"/>
    <n v="8"/>
    <n v="155"/>
    <n v="7"/>
    <n v="20"/>
    <n v="20"/>
    <n v="20"/>
    <n v="9"/>
    <x v="1"/>
    <x v="2"/>
    <n v="25"/>
    <n v="1"/>
    <n v="0"/>
    <n v="0"/>
    <n v="2"/>
    <x v="2"/>
    <n v="4"/>
    <n v="0"/>
    <n v="1"/>
    <n v="32"/>
  </r>
  <r>
    <x v="87"/>
    <s v="Nettlebed"/>
    <x v="1"/>
    <x v="1"/>
    <x v="1"/>
    <x v="1"/>
    <n v="110"/>
    <n v="8"/>
    <n v="155"/>
    <n v="7"/>
    <n v="20"/>
    <n v="20"/>
    <n v="20"/>
    <n v="9"/>
    <x v="2"/>
    <x v="6"/>
    <n v="0"/>
    <n v="1"/>
    <n v="0"/>
    <n v="0"/>
    <n v="3"/>
    <x v="21"/>
    <n v="4"/>
    <n v="0"/>
    <n v="1"/>
    <n v="23"/>
  </r>
  <r>
    <x v="87"/>
    <s v="Nettlebed"/>
    <x v="1"/>
    <x v="1"/>
    <x v="1"/>
    <x v="1"/>
    <n v="110"/>
    <n v="8"/>
    <n v="155"/>
    <n v="7"/>
    <n v="20"/>
    <n v="20"/>
    <n v="20"/>
    <n v="9"/>
    <x v="3"/>
    <x v="7"/>
    <n v="4"/>
    <n v="1"/>
    <n v="0"/>
    <n v="0"/>
    <n v="4"/>
    <x v="34"/>
    <n v="3"/>
    <n v="0"/>
    <n v="0"/>
    <n v="27"/>
  </r>
  <r>
    <x v="87"/>
    <s v="Nettlebed"/>
    <x v="1"/>
    <x v="1"/>
    <x v="1"/>
    <x v="1"/>
    <n v="110"/>
    <n v="8"/>
    <n v="155"/>
    <n v="7"/>
    <n v="20"/>
    <n v="20"/>
    <n v="20"/>
    <n v="9"/>
    <x v="4"/>
    <x v="20"/>
    <n v="2"/>
    <n v="1"/>
    <n v="0"/>
    <n v="0"/>
    <n v="5"/>
    <x v="14"/>
    <n v="2"/>
    <n v="0"/>
    <n v="1"/>
    <n v="11"/>
  </r>
  <r>
    <x v="87"/>
    <s v="Nettlebed"/>
    <x v="1"/>
    <x v="1"/>
    <x v="1"/>
    <x v="1"/>
    <n v="110"/>
    <n v="8"/>
    <n v="155"/>
    <n v="7"/>
    <n v="20"/>
    <n v="20"/>
    <n v="20"/>
    <n v="9"/>
    <x v="5"/>
    <x v="26"/>
    <n v="13"/>
    <n v="1"/>
    <n v="0"/>
    <n v="0"/>
    <n v="6"/>
    <x v="0"/>
    <n v="3"/>
    <n v="0"/>
    <n v="3"/>
    <n v="24"/>
  </r>
  <r>
    <x v="87"/>
    <s v="Nettlebed"/>
    <x v="1"/>
    <x v="1"/>
    <x v="1"/>
    <x v="1"/>
    <n v="110"/>
    <n v="8"/>
    <n v="155"/>
    <n v="7"/>
    <n v="20"/>
    <n v="20"/>
    <n v="20"/>
    <n v="9"/>
    <x v="6"/>
    <x v="11"/>
    <n v="9"/>
    <n v="1"/>
    <n v="0"/>
    <n v="0"/>
    <n v="7"/>
    <x v="6"/>
    <n v="0"/>
    <n v="0"/>
    <n v="0"/>
    <n v="0"/>
  </r>
  <r>
    <x v="87"/>
    <s v="Nettlebed"/>
    <x v="1"/>
    <x v="1"/>
    <x v="1"/>
    <x v="1"/>
    <n v="110"/>
    <n v="8"/>
    <n v="155"/>
    <n v="7"/>
    <n v="20"/>
    <n v="20"/>
    <n v="20"/>
    <n v="9"/>
    <x v="7"/>
    <x v="53"/>
    <n v="12"/>
    <n v="0"/>
    <n v="0"/>
    <n v="0"/>
    <n v="8"/>
    <x v="6"/>
    <n v="0"/>
    <n v="0"/>
    <n v="0"/>
    <n v="0"/>
  </r>
  <r>
    <x v="87"/>
    <s v="Nettlebed"/>
    <x v="1"/>
    <x v="1"/>
    <x v="1"/>
    <x v="1"/>
    <n v="110"/>
    <n v="8"/>
    <n v="155"/>
    <n v="7"/>
    <n v="20"/>
    <n v="20"/>
    <n v="20"/>
    <n v="9"/>
    <x v="8"/>
    <x v="13"/>
    <n v="20"/>
    <n v="1"/>
    <n v="0"/>
    <n v="0"/>
    <n v="9"/>
    <x v="6"/>
    <n v="0"/>
    <n v="0"/>
    <n v="0"/>
    <n v="0"/>
  </r>
  <r>
    <x v="87"/>
    <s v="Nettlebed"/>
    <x v="1"/>
    <x v="1"/>
    <x v="1"/>
    <x v="1"/>
    <n v="110"/>
    <n v="8"/>
    <n v="155"/>
    <n v="7"/>
    <n v="20"/>
    <n v="20"/>
    <n v="20"/>
    <n v="9"/>
    <x v="9"/>
    <x v="39"/>
    <n v="5"/>
    <n v="0"/>
    <n v="0"/>
    <n v="0"/>
    <n v="10"/>
    <x v="6"/>
    <n v="0"/>
    <n v="0"/>
    <n v="0"/>
    <n v="0"/>
  </r>
  <r>
    <x v="87"/>
    <s v="Nettlebed"/>
    <x v="1"/>
    <x v="1"/>
    <x v="1"/>
    <x v="1"/>
    <n v="110"/>
    <n v="8"/>
    <n v="155"/>
    <n v="7"/>
    <n v="20"/>
    <n v="20"/>
    <n v="20"/>
    <n v="9"/>
    <x v="10"/>
    <x v="5"/>
    <n v="0"/>
    <n v="0"/>
    <n v="0"/>
    <n v="0"/>
    <n v="11"/>
    <x v="6"/>
    <n v="0"/>
    <n v="0"/>
    <n v="0"/>
    <n v="0"/>
  </r>
  <r>
    <x v="88"/>
    <s v="Ipsden"/>
    <x v="1"/>
    <x v="1"/>
    <x v="0"/>
    <x v="1"/>
    <n v="214"/>
    <n v="10"/>
    <n v="238"/>
    <n v="4"/>
    <n v="35"/>
    <n v="31"/>
    <n v="14"/>
    <n v="4"/>
    <x v="0"/>
    <x v="7"/>
    <n v="38"/>
    <n v="1"/>
    <n v="0"/>
    <n v="0"/>
    <n v="1"/>
    <x v="21"/>
    <n v="7"/>
    <n v="0"/>
    <n v="0"/>
    <n v="41"/>
  </r>
  <r>
    <x v="88"/>
    <s v="Ipsden"/>
    <x v="1"/>
    <x v="1"/>
    <x v="0"/>
    <x v="1"/>
    <n v="214"/>
    <n v="10"/>
    <n v="238"/>
    <n v="4"/>
    <n v="35"/>
    <n v="31"/>
    <n v="14"/>
    <n v="4"/>
    <x v="1"/>
    <x v="0"/>
    <n v="3"/>
    <n v="1"/>
    <n v="0"/>
    <n v="0"/>
    <n v="2"/>
    <x v="11"/>
    <n v="5"/>
    <n v="0"/>
    <n v="1"/>
    <n v="29"/>
  </r>
  <r>
    <x v="88"/>
    <s v="Ipsden"/>
    <x v="1"/>
    <x v="1"/>
    <x v="0"/>
    <x v="1"/>
    <n v="214"/>
    <n v="10"/>
    <n v="238"/>
    <n v="4"/>
    <n v="35"/>
    <n v="31"/>
    <n v="14"/>
    <n v="4"/>
    <x v="2"/>
    <x v="26"/>
    <n v="65"/>
    <n v="1"/>
    <n v="1"/>
    <n v="0"/>
    <n v="3"/>
    <x v="0"/>
    <n v="7"/>
    <n v="1"/>
    <n v="1"/>
    <n v="28"/>
  </r>
  <r>
    <x v="88"/>
    <s v="Ipsden"/>
    <x v="1"/>
    <x v="1"/>
    <x v="0"/>
    <x v="1"/>
    <n v="214"/>
    <n v="10"/>
    <n v="238"/>
    <n v="4"/>
    <n v="35"/>
    <n v="31"/>
    <n v="14"/>
    <n v="4"/>
    <x v="3"/>
    <x v="27"/>
    <n v="63"/>
    <n v="1"/>
    <n v="1"/>
    <n v="0"/>
    <n v="4"/>
    <x v="2"/>
    <n v="5"/>
    <n v="0"/>
    <n v="0"/>
    <n v="23"/>
  </r>
  <r>
    <x v="88"/>
    <s v="Ipsden"/>
    <x v="1"/>
    <x v="1"/>
    <x v="0"/>
    <x v="1"/>
    <n v="214"/>
    <n v="10"/>
    <n v="238"/>
    <n v="4"/>
    <n v="35"/>
    <n v="31"/>
    <n v="14"/>
    <n v="4"/>
    <x v="4"/>
    <x v="2"/>
    <n v="10"/>
    <n v="1"/>
    <n v="0"/>
    <n v="0"/>
    <n v="5"/>
    <x v="34"/>
    <n v="4"/>
    <n v="0"/>
    <n v="0"/>
    <n v="29"/>
  </r>
  <r>
    <x v="88"/>
    <s v="Ipsden"/>
    <x v="1"/>
    <x v="1"/>
    <x v="0"/>
    <x v="1"/>
    <n v="214"/>
    <n v="10"/>
    <n v="238"/>
    <n v="4"/>
    <n v="35"/>
    <n v="31"/>
    <n v="14"/>
    <n v="4"/>
    <x v="5"/>
    <x v="3"/>
    <n v="0"/>
    <n v="1"/>
    <n v="0"/>
    <n v="0"/>
    <n v="6"/>
    <x v="14"/>
    <n v="3"/>
    <n v="0"/>
    <n v="1"/>
    <n v="40"/>
  </r>
  <r>
    <x v="88"/>
    <s v="Ipsden"/>
    <x v="1"/>
    <x v="1"/>
    <x v="0"/>
    <x v="1"/>
    <n v="214"/>
    <n v="10"/>
    <n v="238"/>
    <n v="4"/>
    <n v="35"/>
    <n v="31"/>
    <n v="14"/>
    <n v="4"/>
    <x v="6"/>
    <x v="52"/>
    <n v="3"/>
    <n v="1"/>
    <n v="0"/>
    <n v="0"/>
    <n v="7"/>
    <x v="15"/>
    <n v="4"/>
    <n v="0"/>
    <n v="1"/>
    <n v="44"/>
  </r>
  <r>
    <x v="88"/>
    <s v="Ipsden"/>
    <x v="1"/>
    <x v="1"/>
    <x v="0"/>
    <x v="1"/>
    <n v="214"/>
    <n v="10"/>
    <n v="238"/>
    <n v="4"/>
    <n v="35"/>
    <n v="31"/>
    <n v="14"/>
    <n v="4"/>
    <x v="7"/>
    <x v="8"/>
    <n v="13"/>
    <n v="1"/>
    <n v="0"/>
    <n v="0"/>
    <n v="8"/>
    <x v="6"/>
    <n v="0"/>
    <n v="0"/>
    <n v="0"/>
    <n v="0"/>
  </r>
  <r>
    <x v="88"/>
    <s v="Ipsden"/>
    <x v="1"/>
    <x v="1"/>
    <x v="0"/>
    <x v="1"/>
    <n v="214"/>
    <n v="10"/>
    <n v="238"/>
    <n v="4"/>
    <n v="35"/>
    <n v="31"/>
    <n v="14"/>
    <n v="4"/>
    <x v="8"/>
    <x v="11"/>
    <n v="0"/>
    <n v="1"/>
    <n v="0"/>
    <n v="0"/>
    <n v="9"/>
    <x v="6"/>
    <n v="0"/>
    <n v="0"/>
    <n v="0"/>
    <n v="0"/>
  </r>
  <r>
    <x v="88"/>
    <s v="Ipsden"/>
    <x v="1"/>
    <x v="1"/>
    <x v="0"/>
    <x v="1"/>
    <n v="214"/>
    <n v="10"/>
    <n v="238"/>
    <n v="4"/>
    <n v="35"/>
    <n v="31"/>
    <n v="14"/>
    <n v="4"/>
    <x v="9"/>
    <x v="53"/>
    <n v="0"/>
    <n v="1"/>
    <n v="0"/>
    <n v="0"/>
    <n v="10"/>
    <x v="6"/>
    <n v="0"/>
    <n v="0"/>
    <n v="0"/>
    <n v="0"/>
  </r>
  <r>
    <x v="88"/>
    <s v="Ipsden"/>
    <x v="1"/>
    <x v="1"/>
    <x v="0"/>
    <x v="1"/>
    <n v="214"/>
    <n v="10"/>
    <n v="238"/>
    <n v="4"/>
    <n v="35"/>
    <n v="31"/>
    <n v="14"/>
    <n v="4"/>
    <x v="10"/>
    <x v="39"/>
    <n v="5"/>
    <n v="0"/>
    <n v="0"/>
    <n v="0"/>
    <n v="11"/>
    <x v="6"/>
    <n v="0"/>
    <n v="0"/>
    <n v="0"/>
    <n v="0"/>
  </r>
  <r>
    <x v="89"/>
    <s v="Henley"/>
    <x v="0"/>
    <x v="0"/>
    <x v="0"/>
    <x v="1"/>
    <n v="171"/>
    <n v="6"/>
    <n v="170"/>
    <n v="10"/>
    <n v="35"/>
    <n v="40"/>
    <n v="27"/>
    <n v="14"/>
    <x v="0"/>
    <x v="67"/>
    <n v="11"/>
    <n v="1"/>
    <n v="0"/>
    <n v="0"/>
    <n v="1"/>
    <x v="2"/>
    <n v="6"/>
    <n v="1"/>
    <n v="0"/>
    <n v="34"/>
  </r>
  <r>
    <x v="89"/>
    <s v="Henley"/>
    <x v="0"/>
    <x v="0"/>
    <x v="0"/>
    <x v="1"/>
    <n v="171"/>
    <n v="6"/>
    <n v="170"/>
    <n v="10"/>
    <n v="35"/>
    <n v="40"/>
    <n v="27"/>
    <n v="14"/>
    <x v="1"/>
    <x v="6"/>
    <n v="18"/>
    <n v="1"/>
    <n v="0"/>
    <n v="0"/>
    <n v="2"/>
    <x v="34"/>
    <n v="5"/>
    <n v="1"/>
    <n v="2"/>
    <n v="31"/>
  </r>
  <r>
    <x v="89"/>
    <s v="Henley"/>
    <x v="0"/>
    <x v="0"/>
    <x v="0"/>
    <x v="1"/>
    <n v="171"/>
    <n v="6"/>
    <n v="170"/>
    <n v="10"/>
    <n v="35"/>
    <n v="40"/>
    <n v="27"/>
    <n v="14"/>
    <x v="2"/>
    <x v="27"/>
    <n v="9"/>
    <n v="1"/>
    <n v="0"/>
    <n v="0"/>
    <n v="3"/>
    <x v="5"/>
    <n v="5"/>
    <n v="1"/>
    <n v="2"/>
    <n v="15"/>
  </r>
  <r>
    <x v="89"/>
    <s v="Henley"/>
    <x v="0"/>
    <x v="0"/>
    <x v="0"/>
    <x v="1"/>
    <n v="171"/>
    <n v="6"/>
    <n v="170"/>
    <n v="10"/>
    <n v="35"/>
    <n v="40"/>
    <n v="27"/>
    <n v="14"/>
    <x v="3"/>
    <x v="2"/>
    <n v="17"/>
    <n v="1"/>
    <n v="0"/>
    <n v="0"/>
    <n v="4"/>
    <x v="0"/>
    <n v="6"/>
    <n v="0"/>
    <n v="2"/>
    <n v="20"/>
  </r>
  <r>
    <x v="89"/>
    <s v="Henley"/>
    <x v="0"/>
    <x v="0"/>
    <x v="0"/>
    <x v="1"/>
    <n v="171"/>
    <n v="6"/>
    <n v="170"/>
    <n v="10"/>
    <n v="35"/>
    <n v="40"/>
    <n v="27"/>
    <n v="14"/>
    <x v="4"/>
    <x v="3"/>
    <n v="51"/>
    <n v="0"/>
    <n v="1"/>
    <n v="0"/>
    <n v="5"/>
    <x v="11"/>
    <n v="7"/>
    <n v="0"/>
    <n v="2"/>
    <n v="28"/>
  </r>
  <r>
    <x v="89"/>
    <s v="Henley"/>
    <x v="0"/>
    <x v="0"/>
    <x v="0"/>
    <x v="1"/>
    <n v="171"/>
    <n v="6"/>
    <n v="170"/>
    <n v="10"/>
    <n v="35"/>
    <n v="40"/>
    <n v="27"/>
    <n v="14"/>
    <x v="5"/>
    <x v="7"/>
    <n v="12"/>
    <n v="1"/>
    <n v="0"/>
    <n v="0"/>
    <n v="6"/>
    <x v="17"/>
    <n v="6"/>
    <n v="0"/>
    <n v="2"/>
    <n v="28"/>
  </r>
  <r>
    <x v="89"/>
    <s v="Henley"/>
    <x v="0"/>
    <x v="0"/>
    <x v="0"/>
    <x v="1"/>
    <n v="171"/>
    <n v="6"/>
    <n v="170"/>
    <n v="10"/>
    <n v="35"/>
    <n v="40"/>
    <n v="27"/>
    <n v="14"/>
    <x v="6"/>
    <x v="21"/>
    <n v="1"/>
    <n v="1"/>
    <n v="0"/>
    <n v="0"/>
    <n v="7"/>
    <x v="6"/>
    <n v="0"/>
    <n v="0"/>
    <n v="0"/>
    <n v="0"/>
  </r>
  <r>
    <x v="89"/>
    <s v="Henley"/>
    <x v="0"/>
    <x v="0"/>
    <x v="0"/>
    <x v="1"/>
    <n v="171"/>
    <n v="6"/>
    <n v="170"/>
    <n v="10"/>
    <n v="35"/>
    <n v="40"/>
    <n v="27"/>
    <n v="14"/>
    <x v="7"/>
    <x v="52"/>
    <n v="25"/>
    <n v="0"/>
    <n v="0"/>
    <n v="0"/>
    <n v="8"/>
    <x v="6"/>
    <n v="0"/>
    <n v="0"/>
    <n v="0"/>
    <n v="0"/>
  </r>
  <r>
    <x v="89"/>
    <s v="Henley"/>
    <x v="0"/>
    <x v="0"/>
    <x v="0"/>
    <x v="1"/>
    <n v="171"/>
    <n v="6"/>
    <n v="170"/>
    <n v="10"/>
    <n v="35"/>
    <n v="40"/>
    <n v="27"/>
    <n v="14"/>
    <x v="8"/>
    <x v="5"/>
    <n v="0"/>
    <n v="0"/>
    <n v="0"/>
    <n v="0"/>
    <n v="9"/>
    <x v="6"/>
    <n v="0"/>
    <n v="0"/>
    <n v="0"/>
    <n v="0"/>
  </r>
  <r>
    <x v="89"/>
    <s v="Henley"/>
    <x v="0"/>
    <x v="0"/>
    <x v="0"/>
    <x v="1"/>
    <n v="171"/>
    <n v="6"/>
    <n v="170"/>
    <n v="10"/>
    <n v="35"/>
    <n v="40"/>
    <n v="27"/>
    <n v="14"/>
    <x v="9"/>
    <x v="5"/>
    <n v="0"/>
    <n v="0"/>
    <n v="0"/>
    <n v="0"/>
    <n v="10"/>
    <x v="6"/>
    <n v="0"/>
    <n v="0"/>
    <n v="0"/>
    <n v="0"/>
  </r>
  <r>
    <x v="89"/>
    <s v="Henley"/>
    <x v="0"/>
    <x v="0"/>
    <x v="0"/>
    <x v="1"/>
    <n v="171"/>
    <n v="6"/>
    <n v="170"/>
    <n v="10"/>
    <n v="35"/>
    <n v="40"/>
    <n v="27"/>
    <n v="14"/>
    <x v="10"/>
    <x v="5"/>
    <n v="0"/>
    <n v="0"/>
    <n v="0"/>
    <n v="0"/>
    <n v="11"/>
    <x v="6"/>
    <n v="0"/>
    <n v="0"/>
    <n v="0"/>
    <n v="0"/>
  </r>
  <r>
    <x v="90"/>
    <s v="West Wycombe"/>
    <x v="0"/>
    <x v="1"/>
    <x v="5"/>
    <x v="1"/>
    <n v="168"/>
    <n v="2"/>
    <n v="165"/>
    <n v="7"/>
    <n v="45"/>
    <n v="30"/>
    <n v="3"/>
    <n v="8"/>
    <x v="0"/>
    <x v="53"/>
    <n v="16"/>
    <n v="1"/>
    <n v="0"/>
    <n v="0"/>
    <n v="1"/>
    <x v="29"/>
    <n v="4"/>
    <n v="0"/>
    <n v="0"/>
    <n v="18"/>
  </r>
  <r>
    <x v="90"/>
    <s v="West Wycombe"/>
    <x v="0"/>
    <x v="1"/>
    <x v="5"/>
    <x v="1"/>
    <n v="168"/>
    <n v="2"/>
    <n v="165"/>
    <n v="7"/>
    <n v="45"/>
    <n v="30"/>
    <n v="3"/>
    <n v="8"/>
    <x v="1"/>
    <x v="26"/>
    <n v="110"/>
    <n v="0"/>
    <n v="0"/>
    <n v="1"/>
    <n v="2"/>
    <x v="21"/>
    <n v="6"/>
    <n v="0"/>
    <n v="0"/>
    <n v="29"/>
  </r>
  <r>
    <x v="90"/>
    <s v="West Wycombe"/>
    <x v="0"/>
    <x v="1"/>
    <x v="5"/>
    <x v="1"/>
    <n v="168"/>
    <n v="2"/>
    <n v="165"/>
    <n v="7"/>
    <n v="45"/>
    <n v="30"/>
    <n v="3"/>
    <n v="8"/>
    <x v="2"/>
    <x v="52"/>
    <n v="28"/>
    <n v="1"/>
    <n v="0"/>
    <n v="0"/>
    <n v="3"/>
    <x v="10"/>
    <n v="7"/>
    <n v="0"/>
    <n v="0"/>
    <n v="31"/>
  </r>
  <r>
    <x v="90"/>
    <s v="West Wycombe"/>
    <x v="0"/>
    <x v="1"/>
    <x v="5"/>
    <x v="1"/>
    <n v="168"/>
    <n v="2"/>
    <n v="165"/>
    <n v="7"/>
    <n v="45"/>
    <n v="30"/>
    <n v="3"/>
    <n v="8"/>
    <x v="3"/>
    <x v="38"/>
    <n v="11"/>
    <n v="0"/>
    <n v="0"/>
    <n v="0"/>
    <n v="4"/>
    <x v="35"/>
    <n v="7"/>
    <n v="0"/>
    <n v="2"/>
    <n v="28"/>
  </r>
  <r>
    <x v="90"/>
    <s v="West Wycombe"/>
    <x v="0"/>
    <x v="1"/>
    <x v="5"/>
    <x v="1"/>
    <n v="168"/>
    <n v="2"/>
    <n v="165"/>
    <n v="7"/>
    <n v="45"/>
    <n v="30"/>
    <n v="3"/>
    <n v="8"/>
    <x v="4"/>
    <x v="5"/>
    <n v="0"/>
    <n v="0"/>
    <n v="0"/>
    <n v="0"/>
    <n v="5"/>
    <x v="2"/>
    <n v="9"/>
    <n v="2"/>
    <n v="0"/>
    <n v="31"/>
  </r>
  <r>
    <x v="90"/>
    <s v="West Wycombe"/>
    <x v="0"/>
    <x v="1"/>
    <x v="5"/>
    <x v="1"/>
    <n v="168"/>
    <n v="2"/>
    <n v="165"/>
    <n v="7"/>
    <n v="45"/>
    <n v="30"/>
    <n v="3"/>
    <n v="8"/>
    <x v="5"/>
    <x v="5"/>
    <n v="0"/>
    <n v="0"/>
    <n v="0"/>
    <n v="0"/>
    <n v="6"/>
    <x v="11"/>
    <n v="9"/>
    <n v="4"/>
    <n v="3"/>
    <n v="12"/>
  </r>
  <r>
    <x v="90"/>
    <s v="West Wycombe"/>
    <x v="0"/>
    <x v="1"/>
    <x v="5"/>
    <x v="1"/>
    <n v="168"/>
    <n v="2"/>
    <n v="165"/>
    <n v="7"/>
    <n v="45"/>
    <n v="30"/>
    <n v="3"/>
    <n v="8"/>
    <x v="6"/>
    <x v="5"/>
    <n v="0"/>
    <n v="0"/>
    <n v="0"/>
    <n v="0"/>
    <n v="7"/>
    <x v="34"/>
    <n v="3"/>
    <n v="0"/>
    <n v="2"/>
    <n v="8"/>
  </r>
  <r>
    <x v="90"/>
    <s v="West Wycombe"/>
    <x v="0"/>
    <x v="1"/>
    <x v="5"/>
    <x v="1"/>
    <n v="168"/>
    <n v="2"/>
    <n v="165"/>
    <n v="7"/>
    <n v="45"/>
    <n v="30"/>
    <n v="3"/>
    <n v="8"/>
    <x v="7"/>
    <x v="5"/>
    <n v="0"/>
    <n v="0"/>
    <n v="0"/>
    <n v="0"/>
    <n v="8"/>
    <x v="6"/>
    <n v="0"/>
    <n v="0"/>
    <n v="0"/>
    <n v="0"/>
  </r>
  <r>
    <x v="90"/>
    <s v="West Wycombe"/>
    <x v="0"/>
    <x v="1"/>
    <x v="5"/>
    <x v="1"/>
    <n v="168"/>
    <n v="2"/>
    <n v="165"/>
    <n v="7"/>
    <n v="45"/>
    <n v="30"/>
    <n v="3"/>
    <n v="8"/>
    <x v="8"/>
    <x v="5"/>
    <n v="0"/>
    <n v="0"/>
    <n v="0"/>
    <n v="0"/>
    <n v="9"/>
    <x v="6"/>
    <n v="0"/>
    <n v="0"/>
    <n v="0"/>
    <n v="0"/>
  </r>
  <r>
    <x v="90"/>
    <s v="West Wycombe"/>
    <x v="0"/>
    <x v="1"/>
    <x v="5"/>
    <x v="1"/>
    <n v="168"/>
    <n v="2"/>
    <n v="165"/>
    <n v="7"/>
    <n v="45"/>
    <n v="30"/>
    <n v="3"/>
    <n v="8"/>
    <x v="9"/>
    <x v="5"/>
    <n v="0"/>
    <n v="0"/>
    <n v="0"/>
    <n v="0"/>
    <n v="10"/>
    <x v="6"/>
    <n v="0"/>
    <n v="0"/>
    <n v="0"/>
    <n v="0"/>
  </r>
  <r>
    <x v="90"/>
    <s v="West Wycombe"/>
    <x v="0"/>
    <x v="1"/>
    <x v="5"/>
    <x v="1"/>
    <n v="168"/>
    <n v="2"/>
    <n v="165"/>
    <n v="7"/>
    <n v="45"/>
    <n v="30"/>
    <n v="3"/>
    <n v="8"/>
    <x v="10"/>
    <x v="5"/>
    <n v="0"/>
    <n v="0"/>
    <n v="0"/>
    <n v="0"/>
    <n v="11"/>
    <x v="6"/>
    <n v="0"/>
    <n v="0"/>
    <n v="0"/>
    <n v="0"/>
  </r>
  <r>
    <x v="91"/>
    <s v="Dorchester"/>
    <x v="0"/>
    <x v="1"/>
    <x v="0"/>
    <x v="1"/>
    <n v="204"/>
    <n v="4"/>
    <n v="199"/>
    <n v="7"/>
    <n v="45"/>
    <n v="29"/>
    <n v="0"/>
    <n v="0"/>
    <x v="0"/>
    <x v="6"/>
    <n v="0"/>
    <n v="1"/>
    <n v="0"/>
    <n v="0"/>
    <n v="1"/>
    <x v="2"/>
    <n v="10"/>
    <n v="3"/>
    <n v="1"/>
    <n v="34"/>
  </r>
  <r>
    <x v="91"/>
    <s v="Dorchester"/>
    <x v="0"/>
    <x v="1"/>
    <x v="0"/>
    <x v="1"/>
    <n v="204"/>
    <n v="4"/>
    <n v="199"/>
    <n v="7"/>
    <n v="45"/>
    <n v="29"/>
    <n v="0"/>
    <n v="0"/>
    <x v="1"/>
    <x v="26"/>
    <n v="60"/>
    <n v="1"/>
    <n v="1"/>
    <n v="0"/>
    <n v="2"/>
    <x v="34"/>
    <n v="4"/>
    <n v="2"/>
    <n v="0"/>
    <n v="9"/>
  </r>
  <r>
    <x v="91"/>
    <s v="Dorchester"/>
    <x v="0"/>
    <x v="1"/>
    <x v="0"/>
    <x v="1"/>
    <n v="204"/>
    <n v="4"/>
    <n v="199"/>
    <n v="7"/>
    <n v="45"/>
    <n v="29"/>
    <n v="0"/>
    <n v="0"/>
    <x v="2"/>
    <x v="1"/>
    <n v="4"/>
    <n v="1"/>
    <n v="0"/>
    <n v="0"/>
    <n v="3"/>
    <x v="7"/>
    <n v="10"/>
    <n v="0"/>
    <n v="1"/>
    <n v="36"/>
  </r>
  <r>
    <x v="91"/>
    <s v="Dorchester"/>
    <x v="0"/>
    <x v="1"/>
    <x v="0"/>
    <x v="1"/>
    <n v="204"/>
    <n v="4"/>
    <n v="199"/>
    <n v="7"/>
    <n v="45"/>
    <n v="29"/>
    <n v="0"/>
    <n v="0"/>
    <x v="3"/>
    <x v="68"/>
    <n v="9"/>
    <n v="1"/>
    <n v="0"/>
    <n v="0"/>
    <n v="4"/>
    <x v="19"/>
    <n v="8"/>
    <n v="2"/>
    <n v="2"/>
    <n v="38"/>
  </r>
  <r>
    <x v="91"/>
    <s v="Dorchester"/>
    <x v="0"/>
    <x v="1"/>
    <x v="0"/>
    <x v="1"/>
    <n v="204"/>
    <n v="4"/>
    <n v="199"/>
    <n v="7"/>
    <n v="45"/>
    <n v="29"/>
    <n v="0"/>
    <n v="0"/>
    <x v="4"/>
    <x v="22"/>
    <n v="93"/>
    <n v="0"/>
    <n v="1"/>
    <n v="0"/>
    <n v="5"/>
    <x v="15"/>
    <n v="7"/>
    <n v="0"/>
    <n v="2"/>
    <n v="36"/>
  </r>
  <r>
    <x v="91"/>
    <s v="Dorchester"/>
    <x v="0"/>
    <x v="1"/>
    <x v="0"/>
    <x v="1"/>
    <n v="204"/>
    <n v="4"/>
    <n v="199"/>
    <n v="7"/>
    <n v="45"/>
    <n v="29"/>
    <n v="0"/>
    <n v="0"/>
    <x v="5"/>
    <x v="8"/>
    <n v="38"/>
    <n v="0"/>
    <n v="0"/>
    <n v="0"/>
    <n v="6"/>
    <x v="25"/>
    <n v="3"/>
    <n v="0"/>
    <n v="1"/>
    <n v="27"/>
  </r>
  <r>
    <x v="91"/>
    <s v="Dorchester"/>
    <x v="0"/>
    <x v="1"/>
    <x v="0"/>
    <x v="1"/>
    <n v="204"/>
    <n v="4"/>
    <n v="199"/>
    <n v="7"/>
    <n v="45"/>
    <n v="29"/>
    <n v="0"/>
    <n v="0"/>
    <x v="6"/>
    <x v="5"/>
    <n v="0"/>
    <n v="0"/>
    <n v="0"/>
    <n v="0"/>
    <n v="7"/>
    <x v="21"/>
    <n v="3"/>
    <n v="0"/>
    <n v="0"/>
    <n v="19"/>
  </r>
  <r>
    <x v="91"/>
    <s v="Dorchester"/>
    <x v="0"/>
    <x v="1"/>
    <x v="0"/>
    <x v="1"/>
    <n v="204"/>
    <n v="4"/>
    <n v="199"/>
    <n v="7"/>
    <n v="45"/>
    <n v="29"/>
    <n v="0"/>
    <n v="0"/>
    <x v="7"/>
    <x v="5"/>
    <n v="0"/>
    <n v="0"/>
    <n v="0"/>
    <n v="0"/>
    <n v="8"/>
    <x v="6"/>
    <n v="0"/>
    <n v="0"/>
    <n v="0"/>
    <n v="0"/>
  </r>
  <r>
    <x v="91"/>
    <s v="Dorchester"/>
    <x v="0"/>
    <x v="1"/>
    <x v="0"/>
    <x v="1"/>
    <n v="204"/>
    <n v="4"/>
    <n v="199"/>
    <n v="7"/>
    <n v="45"/>
    <n v="29"/>
    <n v="0"/>
    <n v="0"/>
    <x v="8"/>
    <x v="5"/>
    <n v="0"/>
    <n v="0"/>
    <n v="0"/>
    <n v="0"/>
    <n v="9"/>
    <x v="6"/>
    <n v="0"/>
    <n v="0"/>
    <n v="0"/>
    <n v="0"/>
  </r>
  <r>
    <x v="91"/>
    <s v="Dorchester"/>
    <x v="0"/>
    <x v="1"/>
    <x v="0"/>
    <x v="1"/>
    <n v="204"/>
    <n v="4"/>
    <n v="199"/>
    <n v="7"/>
    <n v="45"/>
    <n v="29"/>
    <n v="0"/>
    <n v="0"/>
    <x v="9"/>
    <x v="5"/>
    <n v="0"/>
    <n v="0"/>
    <n v="0"/>
    <n v="0"/>
    <n v="10"/>
    <x v="6"/>
    <n v="0"/>
    <n v="0"/>
    <n v="0"/>
    <n v="0"/>
  </r>
  <r>
    <x v="91"/>
    <s v="Dorchester"/>
    <x v="0"/>
    <x v="1"/>
    <x v="0"/>
    <x v="1"/>
    <n v="204"/>
    <n v="4"/>
    <n v="199"/>
    <n v="7"/>
    <n v="45"/>
    <n v="29"/>
    <n v="0"/>
    <n v="0"/>
    <x v="10"/>
    <x v="5"/>
    <n v="0"/>
    <n v="0"/>
    <n v="0"/>
    <n v="0"/>
    <n v="11"/>
    <x v="6"/>
    <n v="0"/>
    <n v="0"/>
    <n v="0"/>
    <n v="0"/>
  </r>
  <r>
    <x v="92"/>
    <s v="Stonor (2)"/>
    <x v="0"/>
    <x v="0"/>
    <x v="0"/>
    <x v="1"/>
    <n v="175"/>
    <n v="3"/>
    <n v="171"/>
    <n v="4"/>
    <n v="40"/>
    <n v="38"/>
    <n v="17"/>
    <n v="9"/>
    <x v="0"/>
    <x v="8"/>
    <n v="16"/>
    <n v="1"/>
    <n v="0"/>
    <n v="0"/>
    <n v="1"/>
    <x v="10"/>
    <n v="8"/>
    <n v="2"/>
    <n v="1"/>
    <n v="18"/>
  </r>
  <r>
    <x v="92"/>
    <s v="Stonor (2)"/>
    <x v="0"/>
    <x v="0"/>
    <x v="0"/>
    <x v="1"/>
    <n v="175"/>
    <n v="3"/>
    <n v="171"/>
    <n v="4"/>
    <n v="40"/>
    <n v="38"/>
    <n v="17"/>
    <n v="9"/>
    <x v="1"/>
    <x v="26"/>
    <n v="98"/>
    <n v="0"/>
    <n v="1"/>
    <n v="0"/>
    <n v="2"/>
    <x v="21"/>
    <n v="8"/>
    <n v="1"/>
    <n v="1"/>
    <n v="33"/>
  </r>
  <r>
    <x v="92"/>
    <s v="Stonor (2)"/>
    <x v="0"/>
    <x v="0"/>
    <x v="0"/>
    <x v="1"/>
    <n v="175"/>
    <n v="3"/>
    <n v="171"/>
    <n v="4"/>
    <n v="40"/>
    <n v="38"/>
    <n v="17"/>
    <n v="9"/>
    <x v="2"/>
    <x v="67"/>
    <n v="1"/>
    <n v="1"/>
    <n v="0"/>
    <n v="0"/>
    <n v="3"/>
    <x v="2"/>
    <n v="5"/>
    <n v="0"/>
    <n v="0"/>
    <n v="32"/>
  </r>
  <r>
    <x v="92"/>
    <s v="Stonor (2)"/>
    <x v="0"/>
    <x v="0"/>
    <x v="0"/>
    <x v="1"/>
    <n v="175"/>
    <n v="3"/>
    <n v="171"/>
    <n v="4"/>
    <n v="40"/>
    <n v="38"/>
    <n v="17"/>
    <n v="9"/>
    <x v="3"/>
    <x v="3"/>
    <n v="33"/>
    <n v="1"/>
    <n v="0"/>
    <n v="0"/>
    <n v="4"/>
    <x v="7"/>
    <n v="8"/>
    <n v="1"/>
    <n v="2"/>
    <n v="23"/>
  </r>
  <r>
    <x v="92"/>
    <s v="Stonor (2)"/>
    <x v="0"/>
    <x v="0"/>
    <x v="0"/>
    <x v="1"/>
    <n v="175"/>
    <n v="3"/>
    <n v="171"/>
    <n v="4"/>
    <n v="40"/>
    <n v="38"/>
    <n v="17"/>
    <n v="9"/>
    <x v="4"/>
    <x v="22"/>
    <n v="10"/>
    <n v="0"/>
    <n v="0"/>
    <n v="0"/>
    <n v="5"/>
    <x v="15"/>
    <n v="3"/>
    <n v="0"/>
    <n v="0"/>
    <n v="20"/>
  </r>
  <r>
    <x v="92"/>
    <s v="Stonor (2)"/>
    <x v="0"/>
    <x v="0"/>
    <x v="0"/>
    <x v="1"/>
    <n v="175"/>
    <n v="3"/>
    <n v="171"/>
    <n v="4"/>
    <n v="40"/>
    <n v="38"/>
    <n v="17"/>
    <n v="9"/>
    <x v="5"/>
    <x v="5"/>
    <n v="0"/>
    <n v="0"/>
    <n v="0"/>
    <n v="0"/>
    <n v="6"/>
    <x v="19"/>
    <n v="8"/>
    <n v="0"/>
    <n v="0"/>
    <n v="36"/>
  </r>
  <r>
    <x v="92"/>
    <s v="Stonor (2)"/>
    <x v="0"/>
    <x v="0"/>
    <x v="0"/>
    <x v="1"/>
    <n v="175"/>
    <n v="3"/>
    <n v="171"/>
    <n v="4"/>
    <n v="40"/>
    <n v="38"/>
    <n v="17"/>
    <n v="9"/>
    <x v="6"/>
    <x v="5"/>
    <n v="0"/>
    <n v="0"/>
    <n v="0"/>
    <n v="0"/>
    <n v="7"/>
    <x v="6"/>
    <n v="0"/>
    <n v="0"/>
    <n v="0"/>
    <n v="0"/>
  </r>
  <r>
    <x v="92"/>
    <s v="Stonor (2)"/>
    <x v="0"/>
    <x v="0"/>
    <x v="0"/>
    <x v="1"/>
    <n v="175"/>
    <n v="3"/>
    <n v="171"/>
    <n v="4"/>
    <n v="40"/>
    <n v="38"/>
    <n v="17"/>
    <n v="9"/>
    <x v="7"/>
    <x v="5"/>
    <n v="0"/>
    <n v="0"/>
    <n v="0"/>
    <n v="0"/>
    <n v="8"/>
    <x v="6"/>
    <n v="0"/>
    <n v="0"/>
    <n v="0"/>
    <n v="0"/>
  </r>
  <r>
    <x v="92"/>
    <s v="Stonor (2)"/>
    <x v="0"/>
    <x v="0"/>
    <x v="0"/>
    <x v="1"/>
    <n v="175"/>
    <n v="3"/>
    <n v="171"/>
    <n v="4"/>
    <n v="40"/>
    <n v="38"/>
    <n v="17"/>
    <n v="9"/>
    <x v="8"/>
    <x v="5"/>
    <n v="0"/>
    <n v="0"/>
    <n v="0"/>
    <n v="0"/>
    <n v="9"/>
    <x v="6"/>
    <n v="0"/>
    <n v="0"/>
    <n v="0"/>
    <n v="0"/>
  </r>
  <r>
    <x v="92"/>
    <s v="Stonor (2)"/>
    <x v="0"/>
    <x v="0"/>
    <x v="0"/>
    <x v="1"/>
    <n v="175"/>
    <n v="3"/>
    <n v="171"/>
    <n v="4"/>
    <n v="40"/>
    <n v="38"/>
    <n v="17"/>
    <n v="9"/>
    <x v="9"/>
    <x v="5"/>
    <n v="0"/>
    <n v="0"/>
    <n v="0"/>
    <n v="0"/>
    <n v="10"/>
    <x v="6"/>
    <n v="0"/>
    <n v="0"/>
    <n v="0"/>
    <n v="0"/>
  </r>
  <r>
    <x v="92"/>
    <s v="Stonor (2)"/>
    <x v="0"/>
    <x v="0"/>
    <x v="0"/>
    <x v="1"/>
    <n v="175"/>
    <n v="3"/>
    <n v="171"/>
    <n v="4"/>
    <n v="40"/>
    <n v="38"/>
    <n v="17"/>
    <n v="9"/>
    <x v="10"/>
    <x v="5"/>
    <n v="0"/>
    <n v="0"/>
    <n v="0"/>
    <n v="0"/>
    <n v="11"/>
    <x v="6"/>
    <n v="0"/>
    <n v="0"/>
    <n v="0"/>
    <n v="0"/>
  </r>
  <r>
    <x v="93"/>
    <s v="Warborough"/>
    <x v="4"/>
    <x v="1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93"/>
    <s v="Warborough"/>
    <x v="4"/>
    <x v="1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93"/>
    <s v="Warborough"/>
    <x v="4"/>
    <x v="1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93"/>
    <s v="Warborough"/>
    <x v="4"/>
    <x v="1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93"/>
    <s v="Warborough"/>
    <x v="4"/>
    <x v="1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93"/>
    <s v="Warborough"/>
    <x v="4"/>
    <x v="1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93"/>
    <s v="Warborough"/>
    <x v="4"/>
    <x v="1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93"/>
    <s v="Warborough"/>
    <x v="4"/>
    <x v="1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93"/>
    <s v="Warborough"/>
    <x v="4"/>
    <x v="1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93"/>
    <s v="Warborough"/>
    <x v="4"/>
    <x v="1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93"/>
    <s v="Warborough"/>
    <x v="4"/>
    <x v="1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94"/>
    <s v="VPs"/>
    <x v="0"/>
    <x v="1"/>
    <x v="0"/>
    <x v="1"/>
    <n v="181"/>
    <n v="7"/>
    <n v="180"/>
    <n v="8"/>
    <n v="40"/>
    <n v="40"/>
    <n v="19"/>
    <n v="12"/>
    <x v="0"/>
    <x v="21"/>
    <n v="15"/>
    <n v="1"/>
    <n v="0"/>
    <n v="0"/>
    <n v="1"/>
    <x v="36"/>
    <n v="7"/>
    <n v="1"/>
    <n v="1"/>
    <n v="15"/>
  </r>
  <r>
    <x v="94"/>
    <s v="VPs"/>
    <x v="0"/>
    <x v="1"/>
    <x v="0"/>
    <x v="1"/>
    <n v="181"/>
    <n v="7"/>
    <n v="180"/>
    <n v="8"/>
    <n v="40"/>
    <n v="40"/>
    <n v="19"/>
    <n v="12"/>
    <x v="1"/>
    <x v="26"/>
    <n v="30"/>
    <n v="1"/>
    <n v="0"/>
    <n v="0"/>
    <n v="2"/>
    <x v="10"/>
    <n v="8"/>
    <n v="2"/>
    <n v="0"/>
    <n v="42"/>
  </r>
  <r>
    <x v="94"/>
    <s v="VPs"/>
    <x v="0"/>
    <x v="1"/>
    <x v="0"/>
    <x v="1"/>
    <n v="181"/>
    <n v="7"/>
    <n v="180"/>
    <n v="8"/>
    <n v="40"/>
    <n v="40"/>
    <n v="19"/>
    <n v="12"/>
    <x v="2"/>
    <x v="27"/>
    <n v="15"/>
    <n v="1"/>
    <n v="0"/>
    <n v="0"/>
    <n v="3"/>
    <x v="17"/>
    <n v="5"/>
    <n v="0"/>
    <n v="0"/>
    <n v="26"/>
  </r>
  <r>
    <x v="94"/>
    <s v="VPs"/>
    <x v="0"/>
    <x v="1"/>
    <x v="0"/>
    <x v="1"/>
    <n v="181"/>
    <n v="7"/>
    <n v="180"/>
    <n v="8"/>
    <n v="40"/>
    <n v="40"/>
    <n v="19"/>
    <n v="12"/>
    <x v="3"/>
    <x v="0"/>
    <n v="0"/>
    <n v="1"/>
    <n v="0"/>
    <n v="0"/>
    <n v="4"/>
    <x v="19"/>
    <n v="6"/>
    <n v="0"/>
    <n v="1"/>
    <n v="15"/>
  </r>
  <r>
    <x v="94"/>
    <s v="VPs"/>
    <x v="0"/>
    <x v="1"/>
    <x v="0"/>
    <x v="1"/>
    <n v="181"/>
    <n v="7"/>
    <n v="180"/>
    <n v="8"/>
    <n v="40"/>
    <n v="40"/>
    <n v="19"/>
    <n v="12"/>
    <x v="4"/>
    <x v="28"/>
    <n v="21"/>
    <n v="1"/>
    <n v="0"/>
    <n v="0"/>
    <n v="5"/>
    <x v="2"/>
    <n v="8"/>
    <n v="0"/>
    <n v="0"/>
    <n v="36"/>
  </r>
  <r>
    <x v="94"/>
    <s v="VPs"/>
    <x v="0"/>
    <x v="1"/>
    <x v="0"/>
    <x v="1"/>
    <n v="181"/>
    <n v="7"/>
    <n v="180"/>
    <n v="8"/>
    <n v="40"/>
    <n v="40"/>
    <n v="19"/>
    <n v="12"/>
    <x v="5"/>
    <x v="3"/>
    <n v="23"/>
    <n v="1"/>
    <n v="0"/>
    <n v="0"/>
    <n v="6"/>
    <x v="34"/>
    <n v="3"/>
    <n v="1"/>
    <n v="0"/>
    <n v="15"/>
  </r>
  <r>
    <x v="94"/>
    <s v="VPs"/>
    <x v="0"/>
    <x v="1"/>
    <x v="0"/>
    <x v="1"/>
    <n v="181"/>
    <n v="7"/>
    <n v="180"/>
    <n v="8"/>
    <n v="40"/>
    <n v="40"/>
    <n v="19"/>
    <n v="12"/>
    <x v="6"/>
    <x v="22"/>
    <n v="37"/>
    <n v="0"/>
    <n v="0"/>
    <n v="0"/>
    <n v="7"/>
    <x v="15"/>
    <n v="3"/>
    <n v="0"/>
    <n v="6"/>
    <n v="19"/>
  </r>
  <r>
    <x v="94"/>
    <s v="VPs"/>
    <x v="0"/>
    <x v="1"/>
    <x v="0"/>
    <x v="1"/>
    <n v="181"/>
    <n v="7"/>
    <n v="180"/>
    <n v="8"/>
    <n v="40"/>
    <n v="40"/>
    <n v="19"/>
    <n v="12"/>
    <x v="7"/>
    <x v="16"/>
    <n v="8"/>
    <n v="1"/>
    <n v="0"/>
    <n v="0"/>
    <n v="8"/>
    <x v="6"/>
    <n v="0"/>
    <n v="0"/>
    <n v="0"/>
    <n v="0"/>
  </r>
  <r>
    <x v="94"/>
    <s v="VPs"/>
    <x v="0"/>
    <x v="1"/>
    <x v="0"/>
    <x v="1"/>
    <n v="181"/>
    <n v="7"/>
    <n v="180"/>
    <n v="8"/>
    <n v="40"/>
    <n v="40"/>
    <n v="19"/>
    <n v="12"/>
    <x v="8"/>
    <x v="46"/>
    <n v="13"/>
    <n v="0"/>
    <n v="0"/>
    <n v="0"/>
    <n v="9"/>
    <x v="6"/>
    <n v="0"/>
    <n v="0"/>
    <n v="0"/>
    <n v="0"/>
  </r>
  <r>
    <x v="94"/>
    <s v="VPs"/>
    <x v="0"/>
    <x v="1"/>
    <x v="0"/>
    <x v="1"/>
    <n v="181"/>
    <n v="7"/>
    <n v="180"/>
    <n v="8"/>
    <n v="40"/>
    <n v="40"/>
    <n v="19"/>
    <n v="12"/>
    <x v="9"/>
    <x v="5"/>
    <n v="0"/>
    <n v="0"/>
    <n v="0"/>
    <n v="0"/>
    <n v="10"/>
    <x v="6"/>
    <n v="0"/>
    <n v="0"/>
    <n v="0"/>
    <n v="0"/>
  </r>
  <r>
    <x v="94"/>
    <s v="VPs"/>
    <x v="0"/>
    <x v="1"/>
    <x v="0"/>
    <x v="1"/>
    <n v="181"/>
    <n v="7"/>
    <n v="180"/>
    <n v="8"/>
    <n v="40"/>
    <n v="40"/>
    <n v="19"/>
    <n v="12"/>
    <x v="10"/>
    <x v="5"/>
    <n v="0"/>
    <n v="0"/>
    <n v="0"/>
    <n v="0"/>
    <n v="11"/>
    <x v="6"/>
    <n v="0"/>
    <n v="0"/>
    <n v="0"/>
    <n v="0"/>
  </r>
  <r>
    <x v="95"/>
    <s v="Woodcote"/>
    <x v="5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95"/>
    <s v="Woodcote"/>
    <x v="5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95"/>
    <s v="Woodcote"/>
    <x v="5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95"/>
    <s v="Woodcote"/>
    <x v="5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95"/>
    <s v="Woodcote"/>
    <x v="5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95"/>
    <s v="Woodcote"/>
    <x v="5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95"/>
    <s v="Woodcote"/>
    <x v="5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95"/>
    <s v="Woodcote"/>
    <x v="5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95"/>
    <s v="Woodcote"/>
    <x v="5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95"/>
    <s v="Woodcote"/>
    <x v="5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95"/>
    <s v="Woodcote"/>
    <x v="5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96"/>
    <s v="Middleton Stoney"/>
    <x v="2"/>
    <x v="1"/>
    <x v="0"/>
    <x v="0"/>
    <n v="172"/>
    <n v="8"/>
    <n v="113"/>
    <n v="5"/>
    <n v="37"/>
    <n v="40"/>
    <n v="8"/>
    <n v="17"/>
    <x v="0"/>
    <x v="3"/>
    <n v="23"/>
    <n v="1"/>
    <n v="0"/>
    <n v="0"/>
    <n v="1"/>
    <x v="0"/>
    <n v="10"/>
    <n v="3"/>
    <n v="3"/>
    <n v="18"/>
  </r>
  <r>
    <x v="96"/>
    <s v="Middleton Stoney"/>
    <x v="2"/>
    <x v="1"/>
    <x v="0"/>
    <x v="0"/>
    <n v="172"/>
    <n v="8"/>
    <n v="113"/>
    <n v="5"/>
    <n v="37"/>
    <n v="40"/>
    <n v="8"/>
    <n v="17"/>
    <x v="1"/>
    <x v="0"/>
    <n v="24"/>
    <n v="1"/>
    <n v="0"/>
    <n v="0"/>
    <n v="2"/>
    <x v="31"/>
    <n v="6"/>
    <n v="1"/>
    <n v="0"/>
    <n v="18"/>
  </r>
  <r>
    <x v="96"/>
    <s v="Middleton Stoney"/>
    <x v="2"/>
    <x v="1"/>
    <x v="0"/>
    <x v="0"/>
    <n v="172"/>
    <n v="8"/>
    <n v="113"/>
    <n v="5"/>
    <n v="37"/>
    <n v="40"/>
    <n v="8"/>
    <n v="17"/>
    <x v="2"/>
    <x v="22"/>
    <n v="64"/>
    <n v="0"/>
    <n v="1"/>
    <n v="0"/>
    <n v="3"/>
    <x v="2"/>
    <n v="6"/>
    <n v="1"/>
    <n v="2"/>
    <n v="18"/>
  </r>
  <r>
    <x v="96"/>
    <s v="Middleton Stoney"/>
    <x v="2"/>
    <x v="1"/>
    <x v="0"/>
    <x v="0"/>
    <n v="172"/>
    <n v="8"/>
    <n v="113"/>
    <n v="5"/>
    <n v="37"/>
    <n v="40"/>
    <n v="8"/>
    <n v="17"/>
    <x v="3"/>
    <x v="69"/>
    <n v="25"/>
    <n v="1"/>
    <n v="0"/>
    <n v="0"/>
    <n v="4"/>
    <x v="7"/>
    <n v="5"/>
    <n v="1"/>
    <n v="0"/>
    <n v="10"/>
  </r>
  <r>
    <x v="96"/>
    <s v="Middleton Stoney"/>
    <x v="2"/>
    <x v="1"/>
    <x v="0"/>
    <x v="0"/>
    <n v="172"/>
    <n v="8"/>
    <n v="113"/>
    <n v="5"/>
    <n v="37"/>
    <n v="40"/>
    <n v="8"/>
    <n v="17"/>
    <x v="4"/>
    <x v="7"/>
    <n v="0"/>
    <n v="1"/>
    <n v="0"/>
    <n v="0"/>
    <n v="5"/>
    <x v="55"/>
    <n v="4"/>
    <n v="0"/>
    <n v="0"/>
    <n v="16"/>
  </r>
  <r>
    <x v="96"/>
    <s v="Middleton Stoney"/>
    <x v="2"/>
    <x v="1"/>
    <x v="0"/>
    <x v="0"/>
    <n v="172"/>
    <n v="8"/>
    <n v="113"/>
    <n v="5"/>
    <n v="37"/>
    <n v="40"/>
    <n v="8"/>
    <n v="17"/>
    <x v="5"/>
    <x v="35"/>
    <n v="20"/>
    <n v="1"/>
    <n v="0"/>
    <n v="0"/>
    <n v="6"/>
    <x v="19"/>
    <n v="3"/>
    <n v="0"/>
    <n v="0"/>
    <n v="8"/>
  </r>
  <r>
    <x v="96"/>
    <s v="Middleton Stoney"/>
    <x v="2"/>
    <x v="1"/>
    <x v="0"/>
    <x v="0"/>
    <n v="172"/>
    <n v="8"/>
    <n v="113"/>
    <n v="5"/>
    <n v="37"/>
    <n v="40"/>
    <n v="8"/>
    <n v="17"/>
    <x v="6"/>
    <x v="8"/>
    <n v="4"/>
    <n v="1"/>
    <n v="0"/>
    <n v="0"/>
    <n v="7"/>
    <x v="25"/>
    <n v="1"/>
    <n v="0"/>
    <n v="0"/>
    <n v="2"/>
  </r>
  <r>
    <x v="96"/>
    <s v="Middleton Stoney"/>
    <x v="2"/>
    <x v="1"/>
    <x v="0"/>
    <x v="0"/>
    <n v="172"/>
    <n v="8"/>
    <n v="113"/>
    <n v="5"/>
    <n v="37"/>
    <n v="40"/>
    <n v="8"/>
    <n v="17"/>
    <x v="7"/>
    <x v="11"/>
    <n v="4"/>
    <n v="1"/>
    <n v="0"/>
    <n v="0"/>
    <n v="8"/>
    <x v="57"/>
    <n v="1"/>
    <n v="0"/>
    <n v="0"/>
    <n v="4"/>
  </r>
  <r>
    <x v="96"/>
    <s v="Middleton Stoney"/>
    <x v="2"/>
    <x v="1"/>
    <x v="0"/>
    <x v="0"/>
    <n v="172"/>
    <n v="8"/>
    <n v="113"/>
    <n v="5"/>
    <n v="37"/>
    <n v="40"/>
    <n v="8"/>
    <n v="17"/>
    <x v="8"/>
    <x v="54"/>
    <n v="0"/>
    <n v="1"/>
    <n v="0"/>
    <n v="0"/>
    <n v="9"/>
    <x v="15"/>
    <n v="1"/>
    <n v="0"/>
    <n v="0"/>
    <n v="2"/>
  </r>
  <r>
    <x v="96"/>
    <s v="Middleton Stoney"/>
    <x v="2"/>
    <x v="1"/>
    <x v="0"/>
    <x v="0"/>
    <n v="172"/>
    <n v="8"/>
    <n v="113"/>
    <n v="5"/>
    <n v="37"/>
    <n v="40"/>
    <n v="8"/>
    <n v="17"/>
    <x v="9"/>
    <x v="15"/>
    <n v="0"/>
    <n v="0"/>
    <n v="0"/>
    <n v="0"/>
    <n v="10"/>
    <x v="6"/>
    <n v="0"/>
    <n v="0"/>
    <n v="0"/>
    <n v="0"/>
  </r>
  <r>
    <x v="96"/>
    <s v="Middleton Stoney"/>
    <x v="2"/>
    <x v="1"/>
    <x v="0"/>
    <x v="0"/>
    <n v="172"/>
    <n v="8"/>
    <n v="113"/>
    <n v="5"/>
    <n v="37"/>
    <n v="40"/>
    <n v="8"/>
    <n v="17"/>
    <x v="10"/>
    <x v="5"/>
    <n v="0"/>
    <n v="0"/>
    <n v="0"/>
    <n v="0"/>
    <n v="11"/>
    <x v="6"/>
    <n v="0"/>
    <n v="0"/>
    <n v="0"/>
    <n v="0"/>
  </r>
  <r>
    <x v="97"/>
    <s v="Harpsden (2)"/>
    <x v="4"/>
    <x v="0"/>
    <x v="2"/>
    <x v="2"/>
    <n v="0"/>
    <n v="0"/>
    <n v="0"/>
    <n v="0"/>
    <n v="0"/>
    <n v="0"/>
    <n v="0"/>
    <n v="0"/>
    <x v="0"/>
    <x v="5"/>
    <n v="0"/>
    <n v="0"/>
    <n v="0"/>
    <n v="0"/>
    <n v="1"/>
    <x v="6"/>
    <n v="0"/>
    <n v="0"/>
    <n v="0"/>
    <n v="0"/>
  </r>
  <r>
    <x v="97"/>
    <s v="Harpsden (2)"/>
    <x v="4"/>
    <x v="0"/>
    <x v="2"/>
    <x v="2"/>
    <n v="0"/>
    <n v="0"/>
    <n v="0"/>
    <n v="0"/>
    <n v="0"/>
    <n v="0"/>
    <n v="0"/>
    <n v="0"/>
    <x v="1"/>
    <x v="5"/>
    <n v="0"/>
    <n v="0"/>
    <n v="0"/>
    <n v="0"/>
    <n v="2"/>
    <x v="6"/>
    <n v="0"/>
    <n v="0"/>
    <n v="0"/>
    <n v="0"/>
  </r>
  <r>
    <x v="97"/>
    <s v="Harpsden (2)"/>
    <x v="4"/>
    <x v="0"/>
    <x v="2"/>
    <x v="2"/>
    <n v="0"/>
    <n v="0"/>
    <n v="0"/>
    <n v="0"/>
    <n v="0"/>
    <n v="0"/>
    <n v="0"/>
    <n v="0"/>
    <x v="2"/>
    <x v="5"/>
    <n v="0"/>
    <n v="0"/>
    <n v="0"/>
    <n v="0"/>
    <n v="3"/>
    <x v="6"/>
    <n v="0"/>
    <n v="0"/>
    <n v="0"/>
    <n v="0"/>
  </r>
  <r>
    <x v="97"/>
    <s v="Harpsden (2)"/>
    <x v="4"/>
    <x v="0"/>
    <x v="2"/>
    <x v="2"/>
    <n v="0"/>
    <n v="0"/>
    <n v="0"/>
    <n v="0"/>
    <n v="0"/>
    <n v="0"/>
    <n v="0"/>
    <n v="0"/>
    <x v="3"/>
    <x v="5"/>
    <n v="0"/>
    <n v="0"/>
    <n v="0"/>
    <n v="0"/>
    <n v="4"/>
    <x v="6"/>
    <n v="0"/>
    <n v="0"/>
    <n v="0"/>
    <n v="0"/>
  </r>
  <r>
    <x v="97"/>
    <s v="Harpsden (2)"/>
    <x v="4"/>
    <x v="0"/>
    <x v="2"/>
    <x v="2"/>
    <n v="0"/>
    <n v="0"/>
    <n v="0"/>
    <n v="0"/>
    <n v="0"/>
    <n v="0"/>
    <n v="0"/>
    <n v="0"/>
    <x v="4"/>
    <x v="5"/>
    <n v="0"/>
    <n v="0"/>
    <n v="0"/>
    <n v="0"/>
    <n v="5"/>
    <x v="6"/>
    <n v="0"/>
    <n v="0"/>
    <n v="0"/>
    <n v="0"/>
  </r>
  <r>
    <x v="97"/>
    <s v="Harpsden (2)"/>
    <x v="4"/>
    <x v="0"/>
    <x v="2"/>
    <x v="2"/>
    <n v="0"/>
    <n v="0"/>
    <n v="0"/>
    <n v="0"/>
    <n v="0"/>
    <n v="0"/>
    <n v="0"/>
    <n v="0"/>
    <x v="5"/>
    <x v="5"/>
    <n v="0"/>
    <n v="0"/>
    <n v="0"/>
    <n v="0"/>
    <n v="6"/>
    <x v="6"/>
    <n v="0"/>
    <n v="0"/>
    <n v="0"/>
    <n v="0"/>
  </r>
  <r>
    <x v="97"/>
    <s v="Harpsden (2)"/>
    <x v="4"/>
    <x v="0"/>
    <x v="2"/>
    <x v="2"/>
    <n v="0"/>
    <n v="0"/>
    <n v="0"/>
    <n v="0"/>
    <n v="0"/>
    <n v="0"/>
    <n v="0"/>
    <n v="0"/>
    <x v="6"/>
    <x v="5"/>
    <n v="0"/>
    <n v="0"/>
    <n v="0"/>
    <n v="0"/>
    <n v="7"/>
    <x v="6"/>
    <n v="0"/>
    <n v="0"/>
    <n v="0"/>
    <n v="0"/>
  </r>
  <r>
    <x v="97"/>
    <s v="Harpsden (2)"/>
    <x v="4"/>
    <x v="0"/>
    <x v="2"/>
    <x v="2"/>
    <n v="0"/>
    <n v="0"/>
    <n v="0"/>
    <n v="0"/>
    <n v="0"/>
    <n v="0"/>
    <n v="0"/>
    <n v="0"/>
    <x v="7"/>
    <x v="5"/>
    <n v="0"/>
    <n v="0"/>
    <n v="0"/>
    <n v="0"/>
    <n v="8"/>
    <x v="6"/>
    <n v="0"/>
    <n v="0"/>
    <n v="0"/>
    <n v="0"/>
  </r>
  <r>
    <x v="97"/>
    <s v="Harpsden (2)"/>
    <x v="4"/>
    <x v="0"/>
    <x v="2"/>
    <x v="2"/>
    <n v="0"/>
    <n v="0"/>
    <n v="0"/>
    <n v="0"/>
    <n v="0"/>
    <n v="0"/>
    <n v="0"/>
    <n v="0"/>
    <x v="8"/>
    <x v="5"/>
    <n v="0"/>
    <n v="0"/>
    <n v="0"/>
    <n v="0"/>
    <n v="9"/>
    <x v="6"/>
    <n v="0"/>
    <n v="0"/>
    <n v="0"/>
    <n v="0"/>
  </r>
  <r>
    <x v="97"/>
    <s v="Harpsden (2)"/>
    <x v="4"/>
    <x v="0"/>
    <x v="2"/>
    <x v="2"/>
    <n v="0"/>
    <n v="0"/>
    <n v="0"/>
    <n v="0"/>
    <n v="0"/>
    <n v="0"/>
    <n v="0"/>
    <n v="0"/>
    <x v="9"/>
    <x v="5"/>
    <n v="0"/>
    <n v="0"/>
    <n v="0"/>
    <n v="0"/>
    <n v="10"/>
    <x v="6"/>
    <n v="0"/>
    <n v="0"/>
    <n v="0"/>
    <n v="0"/>
  </r>
  <r>
    <x v="97"/>
    <s v="Harpsden (2)"/>
    <x v="4"/>
    <x v="0"/>
    <x v="2"/>
    <x v="2"/>
    <n v="0"/>
    <n v="0"/>
    <n v="0"/>
    <n v="0"/>
    <n v="0"/>
    <n v="0"/>
    <n v="0"/>
    <n v="0"/>
    <x v="10"/>
    <x v="5"/>
    <n v="0"/>
    <n v="0"/>
    <n v="0"/>
    <n v="0"/>
    <n v="11"/>
    <x v="6"/>
    <n v="0"/>
    <n v="0"/>
    <n v="0"/>
    <n v="0"/>
  </r>
  <r>
    <x v="98"/>
    <s v="Medmenham"/>
    <x v="0"/>
    <x v="0"/>
    <x v="0"/>
    <x v="0"/>
    <n v="133"/>
    <n v="6"/>
    <n v="98"/>
    <n v="7"/>
    <n v="20"/>
    <n v="20"/>
    <n v="14"/>
    <n v="6"/>
    <x v="0"/>
    <x v="35"/>
    <n v="10"/>
    <n v="1"/>
    <n v="0"/>
    <n v="0"/>
    <n v="1"/>
    <x v="5"/>
    <n v="3"/>
    <n v="0"/>
    <n v="1"/>
    <n v="11"/>
  </r>
  <r>
    <x v="98"/>
    <s v="Medmenham"/>
    <x v="0"/>
    <x v="0"/>
    <x v="0"/>
    <x v="0"/>
    <n v="133"/>
    <n v="6"/>
    <n v="98"/>
    <n v="7"/>
    <n v="20"/>
    <n v="20"/>
    <n v="14"/>
    <n v="6"/>
    <x v="1"/>
    <x v="11"/>
    <n v="6"/>
    <n v="1"/>
    <n v="0"/>
    <n v="0"/>
    <n v="2"/>
    <x v="31"/>
    <n v="2"/>
    <n v="0"/>
    <n v="0"/>
    <n v="6"/>
  </r>
  <r>
    <x v="98"/>
    <s v="Medmenham"/>
    <x v="0"/>
    <x v="0"/>
    <x v="0"/>
    <x v="0"/>
    <n v="133"/>
    <n v="6"/>
    <n v="98"/>
    <n v="7"/>
    <n v="20"/>
    <n v="20"/>
    <n v="14"/>
    <n v="6"/>
    <x v="2"/>
    <x v="6"/>
    <n v="0"/>
    <n v="1"/>
    <n v="0"/>
    <n v="0"/>
    <n v="3"/>
    <x v="7"/>
    <n v="4"/>
    <n v="0"/>
    <n v="0"/>
    <n v="27"/>
  </r>
  <r>
    <x v="98"/>
    <s v="Medmenham"/>
    <x v="0"/>
    <x v="0"/>
    <x v="0"/>
    <x v="0"/>
    <n v="133"/>
    <n v="6"/>
    <n v="98"/>
    <n v="7"/>
    <n v="20"/>
    <n v="20"/>
    <n v="14"/>
    <n v="6"/>
    <x v="3"/>
    <x v="3"/>
    <n v="63"/>
    <n v="1"/>
    <n v="1"/>
    <n v="0"/>
    <n v="4"/>
    <x v="2"/>
    <n v="4"/>
    <n v="0"/>
    <n v="2"/>
    <n v="13"/>
  </r>
  <r>
    <x v="98"/>
    <s v="Medmenham"/>
    <x v="0"/>
    <x v="0"/>
    <x v="0"/>
    <x v="0"/>
    <n v="133"/>
    <n v="6"/>
    <n v="98"/>
    <n v="7"/>
    <n v="20"/>
    <n v="20"/>
    <n v="14"/>
    <n v="6"/>
    <x v="4"/>
    <x v="13"/>
    <n v="24"/>
    <n v="1"/>
    <n v="0"/>
    <n v="0"/>
    <n v="5"/>
    <x v="19"/>
    <n v="3"/>
    <n v="0"/>
    <n v="1"/>
    <n v="14"/>
  </r>
  <r>
    <x v="98"/>
    <s v="Medmenham"/>
    <x v="0"/>
    <x v="0"/>
    <x v="0"/>
    <x v="0"/>
    <n v="133"/>
    <n v="6"/>
    <n v="98"/>
    <n v="7"/>
    <n v="20"/>
    <n v="20"/>
    <n v="14"/>
    <n v="6"/>
    <x v="5"/>
    <x v="14"/>
    <n v="4"/>
    <n v="1"/>
    <n v="0"/>
    <n v="0"/>
    <n v="6"/>
    <x v="15"/>
    <n v="2"/>
    <n v="0"/>
    <n v="1"/>
    <n v="9"/>
  </r>
  <r>
    <x v="98"/>
    <s v="Medmenham"/>
    <x v="0"/>
    <x v="0"/>
    <x v="0"/>
    <x v="0"/>
    <n v="133"/>
    <n v="6"/>
    <n v="98"/>
    <n v="7"/>
    <n v="20"/>
    <n v="20"/>
    <n v="14"/>
    <n v="6"/>
    <x v="6"/>
    <x v="22"/>
    <n v="11"/>
    <n v="0"/>
    <n v="0"/>
    <n v="0"/>
    <n v="7"/>
    <x v="41"/>
    <n v="1"/>
    <n v="0"/>
    <n v="1"/>
    <n v="7"/>
  </r>
  <r>
    <x v="98"/>
    <s v="Medmenham"/>
    <x v="0"/>
    <x v="0"/>
    <x v="0"/>
    <x v="0"/>
    <n v="133"/>
    <n v="6"/>
    <n v="98"/>
    <n v="7"/>
    <n v="20"/>
    <n v="20"/>
    <n v="14"/>
    <n v="6"/>
    <x v="7"/>
    <x v="51"/>
    <n v="1"/>
    <n v="0"/>
    <n v="0"/>
    <n v="0"/>
    <n v="8"/>
    <x v="12"/>
    <n v="1"/>
    <n v="0"/>
    <n v="1"/>
    <n v="5"/>
  </r>
  <r>
    <x v="98"/>
    <s v="Medmenham"/>
    <x v="0"/>
    <x v="0"/>
    <x v="0"/>
    <x v="0"/>
    <n v="133"/>
    <n v="6"/>
    <n v="98"/>
    <n v="7"/>
    <n v="20"/>
    <n v="20"/>
    <n v="14"/>
    <n v="6"/>
    <x v="8"/>
    <x v="5"/>
    <n v="0"/>
    <n v="0"/>
    <n v="0"/>
    <n v="0"/>
    <n v="9"/>
    <x v="6"/>
    <n v="0"/>
    <n v="0"/>
    <n v="0"/>
    <n v="0"/>
  </r>
  <r>
    <x v="98"/>
    <s v="Medmenham"/>
    <x v="0"/>
    <x v="0"/>
    <x v="0"/>
    <x v="0"/>
    <n v="133"/>
    <n v="6"/>
    <n v="98"/>
    <n v="7"/>
    <n v="20"/>
    <n v="20"/>
    <n v="14"/>
    <n v="6"/>
    <x v="9"/>
    <x v="5"/>
    <n v="0"/>
    <n v="0"/>
    <n v="0"/>
    <n v="0"/>
    <n v="10"/>
    <x v="6"/>
    <n v="0"/>
    <n v="0"/>
    <n v="0"/>
    <n v="0"/>
  </r>
  <r>
    <x v="98"/>
    <s v="Medmenham"/>
    <x v="0"/>
    <x v="0"/>
    <x v="0"/>
    <x v="0"/>
    <n v="133"/>
    <n v="6"/>
    <n v="98"/>
    <n v="7"/>
    <n v="20"/>
    <n v="20"/>
    <n v="14"/>
    <n v="6"/>
    <x v="10"/>
    <x v="5"/>
    <n v="0"/>
    <n v="0"/>
    <n v="0"/>
    <n v="0"/>
    <n v="11"/>
    <x v="6"/>
    <n v="0"/>
    <n v="0"/>
    <n v="0"/>
    <n v="0"/>
  </r>
  <r>
    <x v="99"/>
    <s v="Checkendon (2)"/>
    <x v="0"/>
    <x v="1"/>
    <x v="0"/>
    <x v="1"/>
    <n v="151"/>
    <n v="1"/>
    <n v="150"/>
    <n v="9"/>
    <n v="39"/>
    <n v="26"/>
    <n v="10"/>
    <n v="3"/>
    <x v="0"/>
    <x v="69"/>
    <n v="10"/>
    <n v="1"/>
    <n v="0"/>
    <n v="0"/>
    <n v="1"/>
    <x v="5"/>
    <n v="9"/>
    <n v="2"/>
    <n v="2"/>
    <n v="35"/>
  </r>
  <r>
    <x v="99"/>
    <s v="Checkendon (2)"/>
    <x v="0"/>
    <x v="1"/>
    <x v="0"/>
    <x v="1"/>
    <n v="151"/>
    <n v="1"/>
    <n v="150"/>
    <n v="9"/>
    <n v="39"/>
    <n v="26"/>
    <n v="10"/>
    <n v="3"/>
    <x v="1"/>
    <x v="26"/>
    <n v="76"/>
    <n v="0"/>
    <n v="1"/>
    <n v="0"/>
    <n v="2"/>
    <x v="0"/>
    <n v="6"/>
    <n v="2"/>
    <n v="1"/>
    <n v="21"/>
  </r>
  <r>
    <x v="99"/>
    <s v="Checkendon (2)"/>
    <x v="0"/>
    <x v="1"/>
    <x v="0"/>
    <x v="1"/>
    <n v="151"/>
    <n v="1"/>
    <n v="150"/>
    <n v="9"/>
    <n v="39"/>
    <n v="26"/>
    <n v="10"/>
    <n v="3"/>
    <x v="2"/>
    <x v="7"/>
    <n v="55"/>
    <n v="0"/>
    <n v="1"/>
    <n v="0"/>
    <n v="3"/>
    <x v="7"/>
    <n v="11"/>
    <n v="0"/>
    <n v="1"/>
    <n v="29"/>
  </r>
  <r>
    <x v="99"/>
    <s v="Checkendon (2)"/>
    <x v="0"/>
    <x v="1"/>
    <x v="0"/>
    <x v="1"/>
    <n v="151"/>
    <n v="1"/>
    <n v="150"/>
    <n v="9"/>
    <n v="39"/>
    <n v="26"/>
    <n v="10"/>
    <n v="3"/>
    <x v="3"/>
    <x v="5"/>
    <n v="0"/>
    <n v="0"/>
    <n v="0"/>
    <n v="0"/>
    <n v="4"/>
    <x v="10"/>
    <n v="7"/>
    <n v="0"/>
    <n v="2"/>
    <n v="34"/>
  </r>
  <r>
    <x v="99"/>
    <s v="Checkendon (2)"/>
    <x v="0"/>
    <x v="1"/>
    <x v="0"/>
    <x v="1"/>
    <n v="151"/>
    <n v="1"/>
    <n v="150"/>
    <n v="9"/>
    <n v="39"/>
    <n v="26"/>
    <n v="10"/>
    <n v="3"/>
    <x v="4"/>
    <x v="5"/>
    <n v="0"/>
    <n v="0"/>
    <n v="0"/>
    <n v="0"/>
    <n v="5"/>
    <x v="2"/>
    <n v="4"/>
    <n v="0"/>
    <n v="1"/>
    <n v="20"/>
  </r>
  <r>
    <x v="99"/>
    <s v="Checkendon (2)"/>
    <x v="0"/>
    <x v="1"/>
    <x v="0"/>
    <x v="1"/>
    <n v="151"/>
    <n v="1"/>
    <n v="150"/>
    <n v="9"/>
    <n v="39"/>
    <n v="26"/>
    <n v="10"/>
    <n v="3"/>
    <x v="5"/>
    <x v="5"/>
    <n v="0"/>
    <n v="0"/>
    <n v="0"/>
    <n v="0"/>
    <n v="6"/>
    <x v="15"/>
    <n v="2"/>
    <n v="0"/>
    <n v="2"/>
    <n v="8"/>
  </r>
  <r>
    <x v="99"/>
    <s v="Checkendon (2)"/>
    <x v="0"/>
    <x v="1"/>
    <x v="0"/>
    <x v="1"/>
    <n v="151"/>
    <n v="1"/>
    <n v="150"/>
    <n v="9"/>
    <n v="39"/>
    <n v="26"/>
    <n v="10"/>
    <n v="3"/>
    <x v="6"/>
    <x v="5"/>
    <n v="0"/>
    <n v="0"/>
    <n v="0"/>
    <n v="0"/>
    <n v="7"/>
    <x v="6"/>
    <n v="0"/>
    <n v="0"/>
    <n v="0"/>
    <n v="0"/>
  </r>
  <r>
    <x v="99"/>
    <s v="Checkendon (2)"/>
    <x v="0"/>
    <x v="1"/>
    <x v="0"/>
    <x v="1"/>
    <n v="151"/>
    <n v="1"/>
    <n v="150"/>
    <n v="9"/>
    <n v="39"/>
    <n v="26"/>
    <n v="10"/>
    <n v="3"/>
    <x v="7"/>
    <x v="5"/>
    <n v="0"/>
    <n v="0"/>
    <n v="0"/>
    <n v="0"/>
    <n v="8"/>
    <x v="6"/>
    <n v="0"/>
    <n v="0"/>
    <n v="0"/>
    <n v="0"/>
  </r>
  <r>
    <x v="99"/>
    <s v="Checkendon (2)"/>
    <x v="0"/>
    <x v="1"/>
    <x v="0"/>
    <x v="1"/>
    <n v="151"/>
    <n v="1"/>
    <n v="150"/>
    <n v="9"/>
    <n v="39"/>
    <n v="26"/>
    <n v="10"/>
    <n v="3"/>
    <x v="8"/>
    <x v="5"/>
    <n v="0"/>
    <n v="0"/>
    <n v="0"/>
    <n v="0"/>
    <n v="9"/>
    <x v="6"/>
    <n v="0"/>
    <n v="0"/>
    <n v="0"/>
    <n v="0"/>
  </r>
  <r>
    <x v="99"/>
    <s v="Checkendon (2)"/>
    <x v="0"/>
    <x v="1"/>
    <x v="0"/>
    <x v="1"/>
    <n v="151"/>
    <n v="1"/>
    <n v="150"/>
    <n v="9"/>
    <n v="39"/>
    <n v="26"/>
    <n v="10"/>
    <n v="3"/>
    <x v="9"/>
    <x v="5"/>
    <n v="0"/>
    <n v="0"/>
    <n v="0"/>
    <n v="0"/>
    <n v="10"/>
    <x v="6"/>
    <n v="0"/>
    <n v="0"/>
    <n v="0"/>
    <n v="0"/>
  </r>
  <r>
    <x v="99"/>
    <s v="Checkendon (2)"/>
    <x v="0"/>
    <x v="1"/>
    <x v="0"/>
    <x v="1"/>
    <n v="151"/>
    <n v="1"/>
    <n v="150"/>
    <n v="9"/>
    <n v="39"/>
    <n v="26"/>
    <n v="10"/>
    <n v="3"/>
    <x v="10"/>
    <x v="5"/>
    <n v="0"/>
    <n v="0"/>
    <n v="0"/>
    <n v="0"/>
    <n v="11"/>
    <x v="6"/>
    <n v="0"/>
    <n v="0"/>
    <n v="0"/>
    <n v="0"/>
  </r>
  <r>
    <x v="100"/>
    <s v="Greys Green (2)"/>
    <x v="1"/>
    <x v="1"/>
    <x v="0"/>
    <x v="0"/>
    <n v="178"/>
    <n v="9"/>
    <n v="179"/>
    <n v="2"/>
    <n v="28"/>
    <n v="40"/>
    <n v="12"/>
    <n v="7"/>
    <x v="0"/>
    <x v="3"/>
    <n v="78"/>
    <n v="1"/>
    <n v="1"/>
    <n v="0"/>
    <n v="1"/>
    <x v="10"/>
    <n v="8"/>
    <n v="1"/>
    <n v="0"/>
    <n v="29"/>
  </r>
  <r>
    <x v="100"/>
    <s v="Greys Green (2)"/>
    <x v="1"/>
    <x v="1"/>
    <x v="0"/>
    <x v="0"/>
    <n v="178"/>
    <n v="9"/>
    <n v="179"/>
    <n v="2"/>
    <n v="28"/>
    <n v="40"/>
    <n v="12"/>
    <n v="7"/>
    <x v="1"/>
    <x v="2"/>
    <n v="19"/>
    <n v="1"/>
    <n v="0"/>
    <n v="0"/>
    <n v="2"/>
    <x v="2"/>
    <n v="6"/>
    <n v="0"/>
    <n v="2"/>
    <n v="48"/>
  </r>
  <r>
    <x v="100"/>
    <s v="Greys Green (2)"/>
    <x v="1"/>
    <x v="1"/>
    <x v="0"/>
    <x v="0"/>
    <n v="178"/>
    <n v="9"/>
    <n v="179"/>
    <n v="2"/>
    <n v="28"/>
    <n v="40"/>
    <n v="12"/>
    <n v="7"/>
    <x v="2"/>
    <x v="27"/>
    <n v="23"/>
    <n v="1"/>
    <n v="0"/>
    <n v="0"/>
    <n v="3"/>
    <x v="15"/>
    <n v="5"/>
    <n v="0"/>
    <n v="0"/>
    <n v="34"/>
  </r>
  <r>
    <x v="100"/>
    <s v="Greys Green (2)"/>
    <x v="1"/>
    <x v="1"/>
    <x v="0"/>
    <x v="0"/>
    <n v="178"/>
    <n v="9"/>
    <n v="179"/>
    <n v="2"/>
    <n v="28"/>
    <n v="40"/>
    <n v="12"/>
    <n v="7"/>
    <x v="3"/>
    <x v="24"/>
    <n v="22"/>
    <n v="1"/>
    <n v="0"/>
    <n v="0"/>
    <n v="4"/>
    <x v="7"/>
    <n v="5"/>
    <n v="0"/>
    <n v="0"/>
    <n v="45"/>
  </r>
  <r>
    <x v="100"/>
    <s v="Greys Green (2)"/>
    <x v="1"/>
    <x v="1"/>
    <x v="0"/>
    <x v="0"/>
    <n v="178"/>
    <n v="9"/>
    <n v="179"/>
    <n v="2"/>
    <n v="28"/>
    <n v="40"/>
    <n v="12"/>
    <n v="7"/>
    <x v="4"/>
    <x v="28"/>
    <n v="17"/>
    <n v="1"/>
    <n v="0"/>
    <n v="0"/>
    <n v="5"/>
    <x v="34"/>
    <n v="3"/>
    <n v="0"/>
    <n v="0"/>
    <n v="15"/>
  </r>
  <r>
    <x v="100"/>
    <s v="Greys Green (2)"/>
    <x v="1"/>
    <x v="1"/>
    <x v="0"/>
    <x v="0"/>
    <n v="178"/>
    <n v="9"/>
    <n v="179"/>
    <n v="2"/>
    <n v="28"/>
    <n v="40"/>
    <n v="12"/>
    <n v="7"/>
    <x v="5"/>
    <x v="54"/>
    <n v="0"/>
    <n v="1"/>
    <n v="0"/>
    <n v="0"/>
    <n v="6"/>
    <x v="13"/>
    <n v="1"/>
    <n v="0"/>
    <n v="0"/>
    <n v="1"/>
  </r>
  <r>
    <x v="100"/>
    <s v="Greys Green (2)"/>
    <x v="1"/>
    <x v="1"/>
    <x v="0"/>
    <x v="0"/>
    <n v="178"/>
    <n v="9"/>
    <n v="179"/>
    <n v="2"/>
    <n v="28"/>
    <n v="40"/>
    <n v="12"/>
    <n v="7"/>
    <x v="6"/>
    <x v="39"/>
    <n v="3"/>
    <n v="1"/>
    <n v="0"/>
    <n v="0"/>
    <n v="7"/>
    <x v="6"/>
    <n v="0"/>
    <n v="0"/>
    <n v="0"/>
    <n v="0"/>
  </r>
  <r>
    <x v="100"/>
    <s v="Greys Green (2)"/>
    <x v="1"/>
    <x v="1"/>
    <x v="0"/>
    <x v="0"/>
    <n v="178"/>
    <n v="9"/>
    <n v="179"/>
    <n v="2"/>
    <n v="28"/>
    <n v="40"/>
    <n v="12"/>
    <n v="7"/>
    <x v="7"/>
    <x v="11"/>
    <n v="1"/>
    <n v="1"/>
    <n v="0"/>
    <n v="0"/>
    <n v="8"/>
    <x v="6"/>
    <n v="0"/>
    <n v="0"/>
    <n v="0"/>
    <n v="0"/>
  </r>
  <r>
    <x v="100"/>
    <s v="Greys Green (2)"/>
    <x v="1"/>
    <x v="1"/>
    <x v="0"/>
    <x v="0"/>
    <n v="178"/>
    <n v="9"/>
    <n v="179"/>
    <n v="2"/>
    <n v="28"/>
    <n v="40"/>
    <n v="12"/>
    <n v="7"/>
    <x v="8"/>
    <x v="15"/>
    <n v="2"/>
    <n v="0"/>
    <n v="0"/>
    <n v="0"/>
    <n v="9"/>
    <x v="6"/>
    <n v="0"/>
    <n v="0"/>
    <n v="0"/>
    <n v="0"/>
  </r>
  <r>
    <x v="100"/>
    <s v="Greys Green (2)"/>
    <x v="1"/>
    <x v="1"/>
    <x v="0"/>
    <x v="0"/>
    <n v="178"/>
    <n v="9"/>
    <n v="179"/>
    <n v="2"/>
    <n v="28"/>
    <n v="40"/>
    <n v="12"/>
    <n v="7"/>
    <x v="9"/>
    <x v="19"/>
    <n v="1"/>
    <n v="1"/>
    <n v="0"/>
    <n v="0"/>
    <n v="10"/>
    <x v="6"/>
    <n v="0"/>
    <n v="0"/>
    <n v="0"/>
    <n v="0"/>
  </r>
  <r>
    <x v="100"/>
    <s v="Greys Green (2)"/>
    <x v="1"/>
    <x v="1"/>
    <x v="0"/>
    <x v="0"/>
    <n v="178"/>
    <n v="9"/>
    <n v="179"/>
    <n v="2"/>
    <n v="28"/>
    <n v="40"/>
    <n v="12"/>
    <n v="7"/>
    <x v="10"/>
    <x v="5"/>
    <n v="0"/>
    <n v="0"/>
    <n v="0"/>
    <n v="0"/>
    <n v="11"/>
    <x v="6"/>
    <n v="0"/>
    <n v="0"/>
    <n v="0"/>
    <n v="0"/>
  </r>
  <r>
    <x v="101"/>
    <m/>
    <x v="6"/>
    <x v="3"/>
    <x v="7"/>
    <x v="3"/>
    <m/>
    <m/>
    <m/>
    <m/>
    <m/>
    <m/>
    <m/>
    <m/>
    <x v="11"/>
    <x v="70"/>
    <m/>
    <m/>
    <m/>
    <m/>
    <m/>
    <x v="58"/>
    <m/>
    <m/>
    <m/>
    <m/>
  </r>
  <r>
    <x v="101"/>
    <m/>
    <x v="6"/>
    <x v="3"/>
    <x v="7"/>
    <x v="3"/>
    <m/>
    <m/>
    <m/>
    <m/>
    <m/>
    <m/>
    <m/>
    <m/>
    <x v="11"/>
    <x v="70"/>
    <m/>
    <m/>
    <m/>
    <m/>
    <m/>
    <x v="58"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9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BU3:CA59" firstHeaderRow="1" firstDataRow="2" firstDataCol="1" rowPageCount="1" colPageCount="1"/>
  <pivotFields count="26">
    <pivotField multipleItemSelectionAllowed="1" showAll="0"/>
    <pivotField showAll="0"/>
    <pivotField axis="axisPage" showAll="0">
      <items count="9">
        <item x="3"/>
        <item x="4"/>
        <item x="5"/>
        <item x="2"/>
        <item x="1"/>
        <item x="0"/>
        <item x="6"/>
        <item m="1" x="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55">
    <i>
      <x/>
    </i>
    <i>
      <x v="1"/>
    </i>
    <i>
      <x v="4"/>
    </i>
    <i>
      <x v="5"/>
    </i>
    <i>
      <x v="6"/>
    </i>
    <i>
      <x v="8"/>
    </i>
    <i>
      <x v="9"/>
    </i>
    <i>
      <x v="10"/>
    </i>
    <i>
      <x v="12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9"/>
    </i>
    <i>
      <x v="30"/>
    </i>
    <i>
      <x v="31"/>
    </i>
    <i>
      <x v="32"/>
    </i>
    <i>
      <x v="33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5"/>
    </i>
    <i>
      <x v="46"/>
    </i>
    <i>
      <x v="48"/>
    </i>
    <i>
      <x v="49"/>
    </i>
    <i>
      <x v="50"/>
    </i>
    <i>
      <x v="51"/>
    </i>
    <i>
      <x v="52"/>
    </i>
    <i>
      <x v="53"/>
    </i>
    <i>
      <x v="54"/>
    </i>
    <i>
      <x v="56"/>
    </i>
    <i>
      <x v="57"/>
    </i>
    <i>
      <x v="58"/>
    </i>
    <i>
      <x v="59"/>
    </i>
    <i>
      <x v="61"/>
    </i>
    <i>
      <x v="64"/>
    </i>
    <i>
      <x v="65"/>
    </i>
    <i>
      <x v="66"/>
    </i>
    <i>
      <x v="67"/>
    </i>
    <i>
      <x v="68"/>
    </i>
    <i>
      <x v="69"/>
    </i>
    <i>
      <x v="70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2" item="5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Table27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HQ3:HW16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axis="axisPage" showAll="0">
      <items count="9">
        <item x="2"/>
        <item x="5"/>
        <item x="1"/>
        <item x="3"/>
        <item x="0"/>
        <item x="4"/>
        <item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12">
    <i>
      <x v="3"/>
    </i>
    <i>
      <x v="4"/>
    </i>
    <i>
      <x v="11"/>
    </i>
    <i>
      <x v="31"/>
    </i>
    <i>
      <x v="37"/>
    </i>
    <i>
      <x v="38"/>
    </i>
    <i>
      <x v="39"/>
    </i>
    <i>
      <x v="40"/>
    </i>
    <i>
      <x v="46"/>
    </i>
    <i>
      <x v="49"/>
    </i>
    <i>
      <x v="58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4" item="3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3.xml><?xml version="1.0" encoding="utf-8"?>
<pivotTableDefinition xmlns="http://schemas.openxmlformats.org/spreadsheetml/2006/main" name="PivotTable26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HA3:HG38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axis="axisPage" showAll="0">
      <items count="9">
        <item x="2"/>
        <item x="5"/>
        <item x="1"/>
        <item x="3"/>
        <item x="0"/>
        <item x="4"/>
        <item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34">
    <i>
      <x/>
    </i>
    <i>
      <x v="1"/>
    </i>
    <i>
      <x v="3"/>
    </i>
    <i>
      <x v="4"/>
    </i>
    <i>
      <x v="7"/>
    </i>
    <i>
      <x v="8"/>
    </i>
    <i>
      <x v="9"/>
    </i>
    <i>
      <x v="10"/>
    </i>
    <i>
      <x v="12"/>
    </i>
    <i>
      <x v="13"/>
    </i>
    <i>
      <x v="20"/>
    </i>
    <i>
      <x v="22"/>
    </i>
    <i>
      <x v="23"/>
    </i>
    <i>
      <x v="24"/>
    </i>
    <i>
      <x v="25"/>
    </i>
    <i>
      <x v="26"/>
    </i>
    <i>
      <x v="30"/>
    </i>
    <i>
      <x v="31"/>
    </i>
    <i>
      <x v="35"/>
    </i>
    <i>
      <x v="37"/>
    </i>
    <i>
      <x v="38"/>
    </i>
    <i>
      <x v="39"/>
    </i>
    <i>
      <x v="40"/>
    </i>
    <i>
      <x v="43"/>
    </i>
    <i>
      <x v="46"/>
    </i>
    <i>
      <x v="47"/>
    </i>
    <i>
      <x v="49"/>
    </i>
    <i>
      <x v="52"/>
    </i>
    <i>
      <x v="53"/>
    </i>
    <i>
      <x v="57"/>
    </i>
    <i>
      <x v="58"/>
    </i>
    <i>
      <x v="60"/>
    </i>
    <i>
      <x v="61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4" item="1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4.xml><?xml version="1.0" encoding="utf-8"?>
<pivotTableDefinition xmlns="http://schemas.openxmlformats.org/spreadsheetml/2006/main" name="PivotTable16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DY3:EE31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27">
    <i>
      <x/>
    </i>
    <i>
      <x v="1"/>
    </i>
    <i>
      <x v="8"/>
    </i>
    <i>
      <x v="18"/>
    </i>
    <i>
      <x v="19"/>
    </i>
    <i>
      <x v="21"/>
    </i>
    <i>
      <x v="22"/>
    </i>
    <i>
      <x v="23"/>
    </i>
    <i>
      <x v="25"/>
    </i>
    <i>
      <x v="26"/>
    </i>
    <i>
      <x v="27"/>
    </i>
    <i>
      <x v="31"/>
    </i>
    <i>
      <x v="37"/>
    </i>
    <i>
      <x v="38"/>
    </i>
    <i>
      <x v="40"/>
    </i>
    <i>
      <x v="41"/>
    </i>
    <i>
      <x v="42"/>
    </i>
    <i>
      <x v="46"/>
    </i>
    <i>
      <x v="49"/>
    </i>
    <i>
      <x v="50"/>
    </i>
    <i>
      <x v="53"/>
    </i>
    <i>
      <x v="56"/>
    </i>
    <i>
      <x v="57"/>
    </i>
    <i>
      <x v="58"/>
    </i>
    <i>
      <x v="59"/>
    </i>
    <i>
      <x v="67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14" item="4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5.xml><?xml version="1.0" encoding="utf-8"?>
<pivotTableDefinition xmlns="http://schemas.openxmlformats.org/spreadsheetml/2006/main" name="PivotTable7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BE3:BK53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axis="axisPage" showAll="0">
      <items count="5">
        <item x="2"/>
        <item x="0"/>
        <item x="1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49">
    <i>
      <x/>
    </i>
    <i>
      <x v="1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2"/>
    </i>
    <i>
      <x v="15"/>
    </i>
    <i>
      <x v="16"/>
    </i>
    <i>
      <x v="18"/>
    </i>
    <i>
      <x v="19"/>
    </i>
    <i>
      <x v="22"/>
    </i>
    <i>
      <x v="23"/>
    </i>
    <i>
      <x v="25"/>
    </i>
    <i>
      <x v="26"/>
    </i>
    <i>
      <x v="27"/>
    </i>
    <i>
      <x v="28"/>
    </i>
    <i>
      <x v="30"/>
    </i>
    <i>
      <x v="31"/>
    </i>
    <i>
      <x v="33"/>
    </i>
    <i>
      <x v="34"/>
    </i>
    <i>
      <x v="35"/>
    </i>
    <i>
      <x v="37"/>
    </i>
    <i>
      <x v="38"/>
    </i>
    <i>
      <x v="39"/>
    </i>
    <i>
      <x v="40"/>
    </i>
    <i>
      <x v="41"/>
    </i>
    <i>
      <x v="42"/>
    </i>
    <i>
      <x v="44"/>
    </i>
    <i>
      <x v="46"/>
    </i>
    <i>
      <x v="48"/>
    </i>
    <i>
      <x v="49"/>
    </i>
    <i>
      <x v="50"/>
    </i>
    <i>
      <x v="51"/>
    </i>
    <i>
      <x v="52"/>
    </i>
    <i>
      <x v="53"/>
    </i>
    <i>
      <x v="57"/>
    </i>
    <i>
      <x v="58"/>
    </i>
    <i>
      <x v="59"/>
    </i>
    <i>
      <x v="61"/>
    </i>
    <i>
      <x v="64"/>
    </i>
    <i>
      <x v="65"/>
    </i>
    <i>
      <x v="67"/>
    </i>
    <i>
      <x v="70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5" item="1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6.xml><?xml version="1.0" encoding="utf-8"?>
<pivotTableDefinition xmlns="http://schemas.openxmlformats.org/spreadsheetml/2006/main" name="PivotTable8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BM3:BS67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axis="axisPage" showAll="0">
      <items count="5">
        <item x="2"/>
        <item x="0"/>
        <item x="1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63">
    <i>
      <x/>
    </i>
    <i>
      <x v="1"/>
    </i>
    <i>
      <x v="2"/>
    </i>
    <i>
      <x v="3"/>
    </i>
    <i>
      <x v="4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9"/>
    </i>
    <i>
      <x v="30"/>
    </i>
    <i>
      <x v="31"/>
    </i>
    <i>
      <x v="32"/>
    </i>
    <i>
      <x v="33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3"/>
    </i>
    <i>
      <x v="66"/>
    </i>
    <i>
      <x v="68"/>
    </i>
    <i>
      <x v="69"/>
    </i>
    <i>
      <x v="70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5" item="2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7.xml><?xml version="1.0" encoding="utf-8"?>
<pivotTableDefinition xmlns="http://schemas.openxmlformats.org/spreadsheetml/2006/main" name="PivotTable28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HI3:HO16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axis="axisPage" multipleItemSelectionAllowed="1" showAll="0">
      <items count="9">
        <item h="1" x="2"/>
        <item h="1" x="5"/>
        <item h="1" x="1"/>
        <item h="1" x="3"/>
        <item h="1" x="0"/>
        <item h="1" x="4"/>
        <item h="1"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12">
    <i>
      <x/>
    </i>
    <i>
      <x v="8"/>
    </i>
    <i>
      <x v="12"/>
    </i>
    <i>
      <x v="25"/>
    </i>
    <i>
      <x v="26"/>
    </i>
    <i>
      <x v="31"/>
    </i>
    <i>
      <x v="39"/>
    </i>
    <i>
      <x v="49"/>
    </i>
    <i>
      <x v="53"/>
    </i>
    <i>
      <x v="58"/>
    </i>
    <i>
      <x v="65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4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8.xml><?xml version="1.0" encoding="utf-8"?>
<pivotTableDefinition xmlns="http://schemas.openxmlformats.org/spreadsheetml/2006/main" name="PivotTable19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EW3:FC32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28">
    <i>
      <x/>
    </i>
    <i>
      <x v="1"/>
    </i>
    <i>
      <x v="9"/>
    </i>
    <i>
      <x v="10"/>
    </i>
    <i>
      <x v="12"/>
    </i>
    <i>
      <x v="18"/>
    </i>
    <i>
      <x v="20"/>
    </i>
    <i>
      <x v="23"/>
    </i>
    <i>
      <x v="25"/>
    </i>
    <i>
      <x v="27"/>
    </i>
    <i>
      <x v="30"/>
    </i>
    <i>
      <x v="31"/>
    </i>
    <i>
      <x v="32"/>
    </i>
    <i>
      <x v="35"/>
    </i>
    <i>
      <x v="37"/>
    </i>
    <i>
      <x v="42"/>
    </i>
    <i>
      <x v="43"/>
    </i>
    <i>
      <x v="44"/>
    </i>
    <i>
      <x v="46"/>
    </i>
    <i>
      <x v="47"/>
    </i>
    <i>
      <x v="48"/>
    </i>
    <i>
      <x v="49"/>
    </i>
    <i>
      <x v="50"/>
    </i>
    <i>
      <x v="53"/>
    </i>
    <i>
      <x v="54"/>
    </i>
    <i>
      <x v="57"/>
    </i>
    <i>
      <x v="59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14" item="7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9.xml><?xml version="1.0" encoding="utf-8"?>
<pivotTableDefinition xmlns="http://schemas.openxmlformats.org/spreadsheetml/2006/main" name="PivotTable4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AG3:AM60" firstHeaderRow="1" firstDataRow="2" firstDataCol="1" rowPageCount="1" colPageCount="1"/>
  <pivotFields count="26">
    <pivotField multipleItemSelectionAllowed="1" showAll="0"/>
    <pivotField showAll="0"/>
    <pivotField showAll="0"/>
    <pivotField axis="axisPage" showAll="0">
      <items count="5">
        <item x="1"/>
        <item x="0"/>
        <item x="2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5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2"/>
    </i>
    <i>
      <x v="14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4"/>
    </i>
    <i>
      <x v="46"/>
    </i>
    <i>
      <x v="48"/>
    </i>
    <i>
      <x v="49"/>
    </i>
    <i>
      <x v="50"/>
    </i>
    <i>
      <x v="51"/>
    </i>
    <i>
      <x v="52"/>
    </i>
    <i>
      <x v="53"/>
    </i>
    <i>
      <x v="54"/>
    </i>
    <i>
      <x v="57"/>
    </i>
    <i>
      <x v="58"/>
    </i>
    <i>
      <x v="59"/>
    </i>
    <i>
      <x v="61"/>
    </i>
    <i>
      <x v="65"/>
    </i>
    <i>
      <x v="66"/>
    </i>
    <i>
      <x v="67"/>
    </i>
    <i>
      <x v="68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3" item="1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10.xml><?xml version="1.0" encoding="utf-8"?>
<pivotTableDefinition xmlns="http://schemas.openxmlformats.org/spreadsheetml/2006/main" name="PivotTable23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GC3:GI61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axis="axisPage" showAll="0">
      <items count="9">
        <item x="2"/>
        <item x="5"/>
        <item x="1"/>
        <item x="3"/>
        <item x="0"/>
        <item x="4"/>
        <item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57">
    <i>
      <x/>
    </i>
    <i>
      <x v="1"/>
    </i>
    <i>
      <x v="2"/>
    </i>
    <i>
      <x v="3"/>
    </i>
    <i>
      <x v="4"/>
    </i>
    <i>
      <x v="5"/>
    </i>
    <i>
      <x v="6"/>
    </i>
    <i>
      <x v="8"/>
    </i>
    <i>
      <x v="9"/>
    </i>
    <i>
      <x v="10"/>
    </i>
    <i>
      <x v="11"/>
    </i>
    <i>
      <x v="12"/>
    </i>
    <i>
      <x v="14"/>
    </i>
    <i>
      <x v="15"/>
    </i>
    <i>
      <x v="17"/>
    </i>
    <i>
      <x v="18"/>
    </i>
    <i>
      <x v="19"/>
    </i>
    <i>
      <x v="20"/>
    </i>
    <i>
      <x v="21"/>
    </i>
    <i>
      <x v="22"/>
    </i>
    <i>
      <x v="23"/>
    </i>
    <i>
      <x v="25"/>
    </i>
    <i>
      <x v="26"/>
    </i>
    <i>
      <x v="27"/>
    </i>
    <i>
      <x v="28"/>
    </i>
    <i>
      <x v="30"/>
    </i>
    <i>
      <x v="31"/>
    </i>
    <i>
      <x v="33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4"/>
    </i>
    <i>
      <x v="45"/>
    </i>
    <i>
      <x v="46"/>
    </i>
    <i>
      <x v="48"/>
    </i>
    <i>
      <x v="49"/>
    </i>
    <i>
      <x v="50"/>
    </i>
    <i>
      <x v="51"/>
    </i>
    <i>
      <x v="52"/>
    </i>
    <i>
      <x v="53"/>
    </i>
    <i>
      <x v="54"/>
    </i>
    <i>
      <x v="57"/>
    </i>
    <i>
      <x v="58"/>
    </i>
    <i>
      <x v="59"/>
    </i>
    <i>
      <x v="61"/>
    </i>
    <i>
      <x v="63"/>
    </i>
    <i>
      <x v="66"/>
    </i>
    <i>
      <x v="67"/>
    </i>
    <i>
      <x v="68"/>
    </i>
    <i>
      <x v="69"/>
    </i>
    <i>
      <x v="70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4" item="4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11.xml><?xml version="1.0" encoding="utf-8"?>
<pivotTableDefinition xmlns="http://schemas.openxmlformats.org/spreadsheetml/2006/main" name="PivotTable1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I3:O49" firstHeaderRow="1" firstDataRow="2" firstDataCol="1" rowPageCount="1" colPageCount="1"/>
  <pivotFields count="26">
    <pivotField axis="axisPage" multipleItemSelectionAllowed="1" showAll="0">
      <items count="103">
        <item h="1" x="101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h="1" x="33"/>
        <item h="1" x="34"/>
        <item h="1" x="35"/>
        <item h="1" x="36"/>
        <item h="1" x="37"/>
        <item h="1" x="38"/>
        <item h="1" x="39"/>
        <item h="1" x="40"/>
        <item h="1" x="41"/>
        <item h="1" x="42"/>
        <item h="1" x="43"/>
        <item h="1" x="44"/>
        <item h="1" x="45"/>
        <item h="1" x="46"/>
        <item h="1" x="47"/>
        <item h="1" x="48"/>
        <item h="1" x="49"/>
        <item h="1" x="50"/>
        <item h="1" x="51"/>
        <item h="1" x="52"/>
        <item h="1" x="53"/>
        <item h="1" x="54"/>
        <item h="1" x="55"/>
        <item h="1" x="56"/>
        <item h="1" x="57"/>
        <item h="1" x="58"/>
        <item h="1" x="59"/>
        <item h="1" x="60"/>
        <item h="1" x="61"/>
        <item h="1" x="62"/>
        <item h="1" x="63"/>
        <item h="1" x="64"/>
        <item h="1" x="65"/>
        <item h="1" x="66"/>
        <item h="1" x="67"/>
        <item h="1" x="68"/>
        <item h="1" x="69"/>
        <item h="1" x="70"/>
        <item h="1" x="71"/>
        <item h="1" x="72"/>
        <item h="1" x="73"/>
        <item h="1" x="74"/>
        <item h="1" x="75"/>
        <item h="1" x="76"/>
        <item h="1" x="77"/>
        <item h="1" x="78"/>
        <item h="1" x="79"/>
        <item h="1" x="80"/>
        <item h="1" x="81"/>
        <item h="1" x="82"/>
        <item h="1" x="83"/>
        <item h="1" x="84"/>
        <item h="1" x="85"/>
        <item h="1" x="86"/>
        <item h="1" x="87"/>
        <item h="1" x="88"/>
        <item h="1" x="89"/>
        <item h="1" x="90"/>
        <item h="1" x="91"/>
        <item h="1" x="92"/>
        <item h="1" x="93"/>
        <item h="1" x="94"/>
        <item h="1" x="95"/>
        <item h="1" x="96"/>
        <item h="1" x="97"/>
        <item h="1" x="98"/>
        <item h="1" x="99"/>
        <item h="1" x="10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45">
    <i>
      <x/>
    </i>
    <i>
      <x v="1"/>
    </i>
    <i>
      <x v="2"/>
    </i>
    <i>
      <x v="3"/>
    </i>
    <i>
      <x v="4"/>
    </i>
    <i>
      <x v="5"/>
    </i>
    <i>
      <x v="7"/>
    </i>
    <i>
      <x v="8"/>
    </i>
    <i>
      <x v="9"/>
    </i>
    <i>
      <x v="11"/>
    </i>
    <i>
      <x v="12"/>
    </i>
    <i>
      <x v="15"/>
    </i>
    <i>
      <x v="17"/>
    </i>
    <i>
      <x v="18"/>
    </i>
    <i>
      <x v="19"/>
    </i>
    <i>
      <x v="22"/>
    </i>
    <i>
      <x v="23"/>
    </i>
    <i>
      <x v="25"/>
    </i>
    <i>
      <x v="26"/>
    </i>
    <i>
      <x v="27"/>
    </i>
    <i>
      <x v="28"/>
    </i>
    <i>
      <x v="31"/>
    </i>
    <i>
      <x v="33"/>
    </i>
    <i>
      <x v="34"/>
    </i>
    <i>
      <x v="35"/>
    </i>
    <i>
      <x v="37"/>
    </i>
    <i>
      <x v="38"/>
    </i>
    <i>
      <x v="39"/>
    </i>
    <i>
      <x v="40"/>
    </i>
    <i>
      <x v="41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8"/>
    </i>
    <i>
      <x v="59"/>
    </i>
    <i>
      <x v="61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0" hier="-1"/>
  </pageFields>
  <dataFields count="6">
    <dataField name="Count of Batsmen Runs" fld="16" subtotal="count" baseField="0" baseItem="0"/>
    <dataField name="Sum of Batsmen Runs2" fld="16" baseField="0" baseItem="0"/>
    <dataField name="Max of Batsmen Runs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12.xml><?xml version="1.0" encoding="utf-8"?>
<pivotTableDefinition xmlns="http://schemas.openxmlformats.org/spreadsheetml/2006/main" name="PivotTable10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CC3:CI55" firstHeaderRow="1" firstDataRow="2" firstDataCol="1" rowPageCount="1" colPageCount="1"/>
  <pivotFields count="26">
    <pivotField multipleItemSelectionAllowed="1" showAll="0"/>
    <pivotField showAll="0"/>
    <pivotField axis="axisPage" showAll="0">
      <items count="9">
        <item x="3"/>
        <item x="4"/>
        <item x="5"/>
        <item x="2"/>
        <item x="1"/>
        <item x="0"/>
        <item x="6"/>
        <item m="1" x="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51">
    <i>
      <x/>
    </i>
    <i>
      <x v="1"/>
    </i>
    <i>
      <x v="2"/>
    </i>
    <i>
      <x v="3"/>
    </i>
    <i>
      <x v="4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6"/>
    </i>
    <i>
      <x v="18"/>
    </i>
    <i>
      <x v="19"/>
    </i>
    <i>
      <x v="20"/>
    </i>
    <i>
      <x v="22"/>
    </i>
    <i>
      <x v="23"/>
    </i>
    <i>
      <x v="25"/>
    </i>
    <i>
      <x v="26"/>
    </i>
    <i>
      <x v="27"/>
    </i>
    <i>
      <x v="28"/>
    </i>
    <i>
      <x v="30"/>
    </i>
    <i>
      <x v="31"/>
    </i>
    <i>
      <x v="33"/>
    </i>
    <i>
      <x v="35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7"/>
    </i>
    <i>
      <x v="58"/>
    </i>
    <i>
      <x v="59"/>
    </i>
    <i>
      <x v="60"/>
    </i>
    <i>
      <x v="68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2" item="4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13.xml><?xml version="1.0" encoding="utf-8"?>
<pivotTableDefinition xmlns="http://schemas.openxmlformats.org/spreadsheetml/2006/main" name="PivotTable2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A3:G76" firstHeaderRow="1" firstDataRow="2" firstDataCol="1"/>
  <pivotFields count="26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7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Count of Batsmen Runs" fld="16" subtotal="count" baseField="0" baseItem="0"/>
    <dataField name="Sum of Batsmen Runs2" fld="16" baseField="0" baseItem="0"/>
    <dataField name="Max of Batsmen Runs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14.xml><?xml version="1.0" encoding="utf-8"?>
<pivotTableDefinition xmlns="http://schemas.openxmlformats.org/spreadsheetml/2006/main" name="PivotTable13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DA3:DG23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19">
    <i>
      <x/>
    </i>
    <i>
      <x v="1"/>
    </i>
    <i>
      <x v="8"/>
    </i>
    <i>
      <x v="12"/>
    </i>
    <i>
      <x v="19"/>
    </i>
    <i>
      <x v="23"/>
    </i>
    <i>
      <x v="26"/>
    </i>
    <i>
      <x v="30"/>
    </i>
    <i>
      <x v="35"/>
    </i>
    <i>
      <x v="38"/>
    </i>
    <i>
      <x v="39"/>
    </i>
    <i>
      <x v="40"/>
    </i>
    <i>
      <x v="49"/>
    </i>
    <i>
      <x v="50"/>
    </i>
    <i>
      <x v="51"/>
    </i>
    <i>
      <x v="53"/>
    </i>
    <i>
      <x v="54"/>
    </i>
    <i>
      <x v="58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14" item="1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15.xml><?xml version="1.0" encoding="utf-8"?>
<pivotTableDefinition xmlns="http://schemas.openxmlformats.org/spreadsheetml/2006/main" name="PivotTable17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EG3:EM35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31">
    <i>
      <x/>
    </i>
    <i>
      <x v="4"/>
    </i>
    <i>
      <x v="8"/>
    </i>
    <i>
      <x v="12"/>
    </i>
    <i>
      <x v="15"/>
    </i>
    <i>
      <x v="19"/>
    </i>
    <i>
      <x v="22"/>
    </i>
    <i>
      <x v="23"/>
    </i>
    <i>
      <x v="25"/>
    </i>
    <i>
      <x v="26"/>
    </i>
    <i>
      <x v="28"/>
    </i>
    <i>
      <x v="29"/>
    </i>
    <i>
      <x v="31"/>
    </i>
    <i>
      <x v="33"/>
    </i>
    <i>
      <x v="34"/>
    </i>
    <i>
      <x v="35"/>
    </i>
    <i>
      <x v="39"/>
    </i>
    <i>
      <x v="40"/>
    </i>
    <i>
      <x v="44"/>
    </i>
    <i>
      <x v="46"/>
    </i>
    <i>
      <x v="48"/>
    </i>
    <i>
      <x v="50"/>
    </i>
    <i>
      <x v="51"/>
    </i>
    <i>
      <x v="52"/>
    </i>
    <i>
      <x v="53"/>
    </i>
    <i>
      <x v="55"/>
    </i>
    <i>
      <x v="60"/>
    </i>
    <i>
      <x v="61"/>
    </i>
    <i>
      <x v="63"/>
    </i>
    <i>
      <x v="65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14" item="5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16.xml><?xml version="1.0" encoding="utf-8"?>
<pivotTableDefinition xmlns="http://schemas.openxmlformats.org/spreadsheetml/2006/main" name="PivotTable12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CS3:CY29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25">
    <i>
      <x/>
    </i>
    <i>
      <x v="1"/>
    </i>
    <i>
      <x v="4"/>
    </i>
    <i>
      <x v="8"/>
    </i>
    <i>
      <x v="10"/>
    </i>
    <i>
      <x v="12"/>
    </i>
    <i>
      <x v="19"/>
    </i>
    <i>
      <x v="23"/>
    </i>
    <i>
      <x v="25"/>
    </i>
    <i>
      <x v="26"/>
    </i>
    <i>
      <x v="30"/>
    </i>
    <i>
      <x v="37"/>
    </i>
    <i>
      <x v="38"/>
    </i>
    <i>
      <x v="39"/>
    </i>
    <i>
      <x v="40"/>
    </i>
    <i>
      <x v="45"/>
    </i>
    <i>
      <x v="49"/>
    </i>
    <i>
      <x v="50"/>
    </i>
    <i>
      <x v="51"/>
    </i>
    <i>
      <x v="53"/>
    </i>
    <i>
      <x v="54"/>
    </i>
    <i>
      <x v="58"/>
    </i>
    <i>
      <x v="68"/>
    </i>
    <i>
      <x v="70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14" item="0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17.xml><?xml version="1.0" encoding="utf-8"?>
<pivotTableDefinition xmlns="http://schemas.openxmlformats.org/spreadsheetml/2006/main" name="PivotTable18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EO3:EU36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32">
    <i>
      <x/>
    </i>
    <i>
      <x v="1"/>
    </i>
    <i>
      <x v="2"/>
    </i>
    <i>
      <x v="4"/>
    </i>
    <i>
      <x v="8"/>
    </i>
    <i>
      <x v="9"/>
    </i>
    <i>
      <x v="10"/>
    </i>
    <i>
      <x v="11"/>
    </i>
    <i>
      <x v="12"/>
    </i>
    <i>
      <x v="16"/>
    </i>
    <i>
      <x v="18"/>
    </i>
    <i>
      <x v="19"/>
    </i>
    <i>
      <x v="22"/>
    </i>
    <i>
      <x v="23"/>
    </i>
    <i>
      <x v="25"/>
    </i>
    <i>
      <x v="26"/>
    </i>
    <i>
      <x v="30"/>
    </i>
    <i>
      <x v="31"/>
    </i>
    <i>
      <x v="33"/>
    </i>
    <i>
      <x v="35"/>
    </i>
    <i>
      <x v="37"/>
    </i>
    <i>
      <x v="38"/>
    </i>
    <i>
      <x v="40"/>
    </i>
    <i>
      <x v="41"/>
    </i>
    <i>
      <x v="48"/>
    </i>
    <i>
      <x v="49"/>
    </i>
    <i>
      <x v="50"/>
    </i>
    <i>
      <x v="52"/>
    </i>
    <i>
      <x v="53"/>
    </i>
    <i>
      <x v="57"/>
    </i>
    <i>
      <x v="59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14" item="6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18.xml><?xml version="1.0" encoding="utf-8"?>
<pivotTableDefinition xmlns="http://schemas.openxmlformats.org/spreadsheetml/2006/main" name="PivotTable22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FU3:GA15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11">
    <i>
      <x/>
    </i>
    <i>
      <x v="3"/>
    </i>
    <i>
      <x v="4"/>
    </i>
    <i>
      <x v="9"/>
    </i>
    <i>
      <x v="27"/>
    </i>
    <i>
      <x v="35"/>
    </i>
    <i>
      <x v="37"/>
    </i>
    <i>
      <x v="42"/>
    </i>
    <i>
      <x v="57"/>
    </i>
    <i>
      <x v="59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14" item="10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19.xml><?xml version="1.0" encoding="utf-8"?>
<pivotTableDefinition xmlns="http://schemas.openxmlformats.org/spreadsheetml/2006/main" name="PivotTable6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AW3:BC27" firstHeaderRow="1" firstDataRow="2" firstDataCol="1" rowPageCount="1" colPageCount="1"/>
  <pivotFields count="26">
    <pivotField multipleItemSelectionAllowed="1" showAll="0"/>
    <pivotField showAll="0"/>
    <pivotField showAll="0"/>
    <pivotField axis="axisPage" showAll="0">
      <items count="5">
        <item x="1"/>
        <item x="0"/>
        <item x="2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23">
    <i>
      <x/>
    </i>
    <i>
      <x v="4"/>
    </i>
    <i>
      <x v="8"/>
    </i>
    <i>
      <x v="12"/>
    </i>
    <i>
      <x v="18"/>
    </i>
    <i>
      <x v="19"/>
    </i>
    <i>
      <x v="23"/>
    </i>
    <i>
      <x v="26"/>
    </i>
    <i>
      <x v="31"/>
    </i>
    <i>
      <x v="37"/>
    </i>
    <i>
      <x v="39"/>
    </i>
    <i>
      <x v="40"/>
    </i>
    <i>
      <x v="42"/>
    </i>
    <i>
      <x v="49"/>
    </i>
    <i>
      <x v="50"/>
    </i>
    <i>
      <x v="53"/>
    </i>
    <i>
      <x v="54"/>
    </i>
    <i>
      <x v="55"/>
    </i>
    <i>
      <x v="56"/>
    </i>
    <i>
      <x v="57"/>
    </i>
    <i>
      <x v="58"/>
    </i>
    <i>
      <x v="59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3" item="2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20.xml><?xml version="1.0" encoding="utf-8"?>
<pivotTableDefinition xmlns="http://schemas.openxmlformats.org/spreadsheetml/2006/main" name="PivotTable5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AO3:AU59" firstHeaderRow="1" firstDataRow="2" firstDataCol="1" rowPageCount="1" colPageCount="1"/>
  <pivotFields count="26">
    <pivotField multipleItemSelectionAllowed="1" showAll="0"/>
    <pivotField showAll="0"/>
    <pivotField showAll="0"/>
    <pivotField axis="axisPage" showAll="0">
      <items count="5">
        <item x="1"/>
        <item x="0"/>
        <item x="2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55">
    <i>
      <x/>
    </i>
    <i>
      <x v="1"/>
    </i>
    <i>
      <x v="3"/>
    </i>
    <i>
      <x v="4"/>
    </i>
    <i>
      <x v="5"/>
    </i>
    <i>
      <x v="6"/>
    </i>
    <i>
      <x v="8"/>
    </i>
    <i>
      <x v="9"/>
    </i>
    <i>
      <x v="10"/>
    </i>
    <i>
      <x v="11"/>
    </i>
    <i>
      <x v="12"/>
    </i>
    <i>
      <x v="13"/>
    </i>
    <i>
      <x v="15"/>
    </i>
    <i>
      <x v="16"/>
    </i>
    <i>
      <x v="18"/>
    </i>
    <i>
      <x v="19"/>
    </i>
    <i>
      <x v="20"/>
    </i>
    <i>
      <x v="22"/>
    </i>
    <i>
      <x v="23"/>
    </i>
    <i>
      <x v="25"/>
    </i>
    <i>
      <x v="26"/>
    </i>
    <i>
      <x v="27"/>
    </i>
    <i>
      <x v="30"/>
    </i>
    <i>
      <x v="31"/>
    </i>
    <i>
      <x v="33"/>
    </i>
    <i>
      <x v="34"/>
    </i>
    <i>
      <x v="35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7"/>
    </i>
    <i>
      <x v="58"/>
    </i>
    <i>
      <x v="59"/>
    </i>
    <i>
      <x v="60"/>
    </i>
    <i>
      <x v="61"/>
    </i>
    <i>
      <x v="63"/>
    </i>
    <i>
      <x v="64"/>
    </i>
    <i>
      <x v="68"/>
    </i>
    <i>
      <x v="69"/>
    </i>
    <i>
      <x v="70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3" item="0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21.xml><?xml version="1.0" encoding="utf-8"?>
<pivotTableDefinition xmlns="http://schemas.openxmlformats.org/spreadsheetml/2006/main" name="PivotTable20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FE3:FK22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18">
    <i>
      <x/>
    </i>
    <i>
      <x v="4"/>
    </i>
    <i>
      <x v="5"/>
    </i>
    <i>
      <x v="9"/>
    </i>
    <i>
      <x v="12"/>
    </i>
    <i>
      <x v="20"/>
    </i>
    <i>
      <x v="22"/>
    </i>
    <i>
      <x v="25"/>
    </i>
    <i>
      <x v="31"/>
    </i>
    <i>
      <x v="35"/>
    </i>
    <i>
      <x v="37"/>
    </i>
    <i>
      <x v="40"/>
    </i>
    <i>
      <x v="42"/>
    </i>
    <i>
      <x v="44"/>
    </i>
    <i>
      <x v="53"/>
    </i>
    <i>
      <x v="59"/>
    </i>
    <i>
      <x v="61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14" item="8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22.xml><?xml version="1.0" encoding="utf-8"?>
<pivotTableDefinition xmlns="http://schemas.openxmlformats.org/spreadsheetml/2006/main" name="PivotTable21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FM3:FS22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18">
    <i>
      <x/>
    </i>
    <i>
      <x v="3"/>
    </i>
    <i>
      <x v="4"/>
    </i>
    <i>
      <x v="7"/>
    </i>
    <i>
      <x v="9"/>
    </i>
    <i>
      <x v="10"/>
    </i>
    <i>
      <x v="11"/>
    </i>
    <i>
      <x v="12"/>
    </i>
    <i>
      <x v="13"/>
    </i>
    <i>
      <x v="14"/>
    </i>
    <i>
      <x v="20"/>
    </i>
    <i>
      <x v="25"/>
    </i>
    <i>
      <x v="27"/>
    </i>
    <i>
      <x v="35"/>
    </i>
    <i>
      <x v="37"/>
    </i>
    <i>
      <x v="48"/>
    </i>
    <i>
      <x v="59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14" item="9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23.xml><?xml version="1.0" encoding="utf-8"?>
<pivotTableDefinition xmlns="http://schemas.openxmlformats.org/spreadsheetml/2006/main" name="PivotTable11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CK3:CQ48" firstHeaderRow="1" firstDataRow="2" firstDataCol="1" rowPageCount="1" colPageCount="1"/>
  <pivotFields count="26">
    <pivotField multipleItemSelectionAllowed="1" showAll="0"/>
    <pivotField showAll="0"/>
    <pivotField axis="axisPage" showAll="0">
      <items count="9">
        <item x="3"/>
        <item x="4"/>
        <item x="5"/>
        <item x="2"/>
        <item x="1"/>
        <item x="0"/>
        <item x="6"/>
        <item m="1" x="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44">
    <i>
      <x/>
    </i>
    <i>
      <x v="1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5"/>
    </i>
    <i>
      <x v="18"/>
    </i>
    <i>
      <x v="19"/>
    </i>
    <i>
      <x v="22"/>
    </i>
    <i>
      <x v="23"/>
    </i>
    <i>
      <x v="25"/>
    </i>
    <i>
      <x v="26"/>
    </i>
    <i>
      <x v="27"/>
    </i>
    <i>
      <x v="30"/>
    </i>
    <i>
      <x v="31"/>
    </i>
    <i>
      <x v="34"/>
    </i>
    <i>
      <x v="35"/>
    </i>
    <i>
      <x v="37"/>
    </i>
    <i>
      <x v="38"/>
    </i>
    <i>
      <x v="39"/>
    </i>
    <i>
      <x v="40"/>
    </i>
    <i>
      <x v="42"/>
    </i>
    <i>
      <x v="44"/>
    </i>
    <i>
      <x v="46"/>
    </i>
    <i>
      <x v="48"/>
    </i>
    <i>
      <x v="49"/>
    </i>
    <i>
      <x v="50"/>
    </i>
    <i>
      <x v="51"/>
    </i>
    <i>
      <x v="52"/>
    </i>
    <i>
      <x v="53"/>
    </i>
    <i>
      <x v="57"/>
    </i>
    <i>
      <x v="58"/>
    </i>
    <i>
      <x v="59"/>
    </i>
    <i>
      <x v="61"/>
    </i>
    <i>
      <x v="63"/>
    </i>
    <i>
      <x v="70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2" item="3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24.xml><?xml version="1.0" encoding="utf-8"?>
<pivotTableDefinition xmlns="http://schemas.openxmlformats.org/spreadsheetml/2006/main" name="PivotTable14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DI3:DO28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24">
    <i>
      <x/>
    </i>
    <i>
      <x v="6"/>
    </i>
    <i>
      <x v="8"/>
    </i>
    <i>
      <x v="12"/>
    </i>
    <i>
      <x v="18"/>
    </i>
    <i>
      <x v="19"/>
    </i>
    <i>
      <x v="22"/>
    </i>
    <i>
      <x v="23"/>
    </i>
    <i>
      <x v="26"/>
    </i>
    <i>
      <x v="30"/>
    </i>
    <i>
      <x v="36"/>
    </i>
    <i>
      <x v="39"/>
    </i>
    <i>
      <x v="40"/>
    </i>
    <i>
      <x v="46"/>
    </i>
    <i>
      <x v="47"/>
    </i>
    <i>
      <x v="49"/>
    </i>
    <i>
      <x v="50"/>
    </i>
    <i>
      <x v="51"/>
    </i>
    <i>
      <x v="53"/>
    </i>
    <i>
      <x v="58"/>
    </i>
    <i>
      <x v="64"/>
    </i>
    <i>
      <x v="66"/>
    </i>
    <i>
      <x v="68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14" item="2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25.xml><?xml version="1.0" encoding="utf-8"?>
<pivotTableDefinition xmlns="http://schemas.openxmlformats.org/spreadsheetml/2006/main" name="PivotTable29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Y3:AE46" firstHeaderRow="1" firstDataRow="2" firstDataCol="1" rowPageCount="1" colPageCount="1"/>
  <pivotFields count="26">
    <pivotField axis="axisPage" multipleItemSelectionAllowed="1" showAll="0">
      <items count="103">
        <item h="1" x="101"/>
        <item h="1"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h="1" x="11"/>
        <item h="1" x="12"/>
        <item h="1" x="13"/>
        <item h="1" x="14"/>
        <item h="1" x="15"/>
        <item h="1" x="16"/>
        <item h="1" x="17"/>
        <item h="1" x="18"/>
        <item h="1" x="19"/>
        <item h="1" x="20"/>
        <item h="1" x="21"/>
        <item h="1" x="22"/>
        <item h="1" x="23"/>
        <item h="1" x="24"/>
        <item h="1" x="25"/>
        <item h="1" x="26"/>
        <item h="1" x="27"/>
        <item h="1" x="28"/>
        <item h="1" x="29"/>
        <item h="1" x="30"/>
        <item h="1" x="31"/>
        <item h="1" x="32"/>
        <item h="1" x="33"/>
        <item h="1" x="34"/>
        <item h="1" x="35"/>
        <item h="1" x="36"/>
        <item h="1" x="37"/>
        <item h="1" x="38"/>
        <item h="1" x="39"/>
        <item h="1" x="40"/>
        <item h="1" x="41"/>
        <item h="1" x="42"/>
        <item h="1" x="43"/>
        <item h="1" x="44"/>
        <item h="1" x="45"/>
        <item h="1" x="46"/>
        <item h="1" x="47"/>
        <item h="1" x="48"/>
        <item h="1" x="49"/>
        <item h="1" x="50"/>
        <item h="1" x="51"/>
        <item h="1" x="52"/>
        <item h="1" x="53"/>
        <item h="1" x="54"/>
        <item h="1" x="55"/>
        <item h="1" x="56"/>
        <item h="1" x="57"/>
        <item h="1" x="58"/>
        <item h="1" x="59"/>
        <item h="1" x="60"/>
        <item h="1" x="61"/>
        <item h="1" x="62"/>
        <item h="1" x="63"/>
        <item h="1" x="64"/>
        <item h="1"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42">
    <i>
      <x/>
    </i>
    <i>
      <x v="1"/>
    </i>
    <i>
      <x v="4"/>
    </i>
    <i>
      <x v="6"/>
    </i>
    <i>
      <x v="8"/>
    </i>
    <i>
      <x v="9"/>
    </i>
    <i>
      <x v="10"/>
    </i>
    <i>
      <x v="12"/>
    </i>
    <i>
      <x v="18"/>
    </i>
    <i>
      <x v="19"/>
    </i>
    <i>
      <x v="22"/>
    </i>
    <i>
      <x v="23"/>
    </i>
    <i>
      <x v="25"/>
    </i>
    <i>
      <x v="26"/>
    </i>
    <i>
      <x v="30"/>
    </i>
    <i>
      <x v="31"/>
    </i>
    <i>
      <x v="35"/>
    </i>
    <i>
      <x v="37"/>
    </i>
    <i>
      <x v="38"/>
    </i>
    <i>
      <x v="39"/>
    </i>
    <i>
      <x v="40"/>
    </i>
    <i>
      <x v="42"/>
    </i>
    <i>
      <x v="44"/>
    </i>
    <i>
      <x v="46"/>
    </i>
    <i>
      <x v="48"/>
    </i>
    <i>
      <x v="49"/>
    </i>
    <i>
      <x v="50"/>
    </i>
    <i>
      <x v="51"/>
    </i>
    <i>
      <x v="52"/>
    </i>
    <i>
      <x v="53"/>
    </i>
    <i>
      <x v="57"/>
    </i>
    <i>
      <x v="58"/>
    </i>
    <i>
      <x v="59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0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26.xml><?xml version="1.0" encoding="utf-8"?>
<pivotTableDefinition xmlns="http://schemas.openxmlformats.org/spreadsheetml/2006/main" name="PivotTable25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GS3:GY21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axis="axisPage" showAll="0">
      <items count="9">
        <item x="2"/>
        <item x="5"/>
        <item x="1"/>
        <item x="3"/>
        <item x="0"/>
        <item x="4"/>
        <item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17">
    <i>
      <x/>
    </i>
    <i>
      <x v="4"/>
    </i>
    <i>
      <x v="12"/>
    </i>
    <i>
      <x v="19"/>
    </i>
    <i>
      <x v="23"/>
    </i>
    <i>
      <x v="26"/>
    </i>
    <i>
      <x v="29"/>
    </i>
    <i>
      <x v="32"/>
    </i>
    <i>
      <x v="35"/>
    </i>
    <i>
      <x v="40"/>
    </i>
    <i>
      <x v="46"/>
    </i>
    <i>
      <x v="49"/>
    </i>
    <i>
      <x v="53"/>
    </i>
    <i>
      <x v="56"/>
    </i>
    <i>
      <x v="58"/>
    </i>
    <i>
      <x v="64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4" item="5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27.xml><?xml version="1.0" encoding="utf-8"?>
<pivotTableDefinition xmlns="http://schemas.openxmlformats.org/spreadsheetml/2006/main" name="PivotTable3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Q3:W54" firstHeaderRow="1" firstDataRow="2" firstDataCol="1" rowPageCount="1" colPageCount="1"/>
  <pivotFields count="26">
    <pivotField axis="axisPage" multipleItemSelectionAllowed="1" showAll="0">
      <items count="103">
        <item h="1" x="101"/>
        <item h="1"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h="1" x="11"/>
        <item h="1" x="12"/>
        <item h="1" x="13"/>
        <item h="1" x="14"/>
        <item h="1" x="15"/>
        <item h="1" x="16"/>
        <item h="1" x="17"/>
        <item h="1" x="18"/>
        <item h="1" x="19"/>
        <item h="1" x="20"/>
        <item h="1" x="21"/>
        <item h="1" x="22"/>
        <item h="1" x="23"/>
        <item h="1" x="24"/>
        <item h="1" x="25"/>
        <item h="1" x="26"/>
        <item h="1" x="27"/>
        <item h="1" x="28"/>
        <item h="1" x="29"/>
        <item h="1" x="30"/>
        <item h="1" x="31"/>
        <item h="1"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h="1" x="66"/>
        <item h="1" x="67"/>
        <item h="1" x="68"/>
        <item h="1" x="69"/>
        <item h="1" x="70"/>
        <item h="1" x="71"/>
        <item h="1" x="72"/>
        <item h="1" x="73"/>
        <item h="1" x="74"/>
        <item h="1" x="75"/>
        <item h="1" x="76"/>
        <item h="1" x="77"/>
        <item h="1" x="78"/>
        <item h="1" x="79"/>
        <item h="1" x="80"/>
        <item h="1" x="81"/>
        <item h="1" x="82"/>
        <item h="1" x="83"/>
        <item h="1" x="84"/>
        <item h="1" x="85"/>
        <item h="1" x="86"/>
        <item h="1" x="87"/>
        <item h="1" x="88"/>
        <item h="1" x="89"/>
        <item h="1" x="90"/>
        <item h="1" x="91"/>
        <item h="1" x="92"/>
        <item h="1" x="93"/>
        <item h="1" x="94"/>
        <item h="1" x="95"/>
        <item h="1" x="96"/>
        <item h="1" x="97"/>
        <item h="1" x="98"/>
        <item h="1" x="99"/>
        <item h="1" x="10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50">
    <i>
      <x/>
    </i>
    <i>
      <x v="1"/>
    </i>
    <i>
      <x v="4"/>
    </i>
    <i>
      <x v="5"/>
    </i>
    <i>
      <x v="6"/>
    </i>
    <i>
      <x v="8"/>
    </i>
    <i>
      <x v="9"/>
    </i>
    <i>
      <x v="10"/>
    </i>
    <i>
      <x v="12"/>
    </i>
    <i>
      <x v="13"/>
    </i>
    <i>
      <x v="14"/>
    </i>
    <i>
      <x v="16"/>
    </i>
    <i>
      <x v="18"/>
    </i>
    <i>
      <x v="20"/>
    </i>
    <i>
      <x v="21"/>
    </i>
    <i>
      <x v="22"/>
    </i>
    <i>
      <x v="23"/>
    </i>
    <i>
      <x v="24"/>
    </i>
    <i>
      <x v="25"/>
    </i>
    <i>
      <x v="26"/>
    </i>
    <i>
      <x v="29"/>
    </i>
    <i>
      <x v="30"/>
    </i>
    <i>
      <x v="31"/>
    </i>
    <i>
      <x v="32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7"/>
    </i>
    <i>
      <x v="58"/>
    </i>
    <i>
      <x v="59"/>
    </i>
    <i>
      <x v="60"/>
    </i>
    <i>
      <x v="61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0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28.xml><?xml version="1.0" encoding="utf-8"?>
<pivotTableDefinition xmlns="http://schemas.openxmlformats.org/spreadsheetml/2006/main" name="PivotTable15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DQ3:DW30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Page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26">
    <i>
      <x/>
    </i>
    <i>
      <x v="6"/>
    </i>
    <i>
      <x v="8"/>
    </i>
    <i>
      <x v="11"/>
    </i>
    <i>
      <x v="17"/>
    </i>
    <i>
      <x v="18"/>
    </i>
    <i>
      <x v="19"/>
    </i>
    <i>
      <x v="22"/>
    </i>
    <i>
      <x v="23"/>
    </i>
    <i>
      <x v="24"/>
    </i>
    <i>
      <x v="26"/>
    </i>
    <i>
      <x v="31"/>
    </i>
    <i>
      <x v="35"/>
    </i>
    <i>
      <x v="39"/>
    </i>
    <i>
      <x v="40"/>
    </i>
    <i>
      <x v="41"/>
    </i>
    <i>
      <x v="46"/>
    </i>
    <i>
      <x v="49"/>
    </i>
    <i>
      <x v="50"/>
    </i>
    <i>
      <x v="52"/>
    </i>
    <i>
      <x v="53"/>
    </i>
    <i>
      <x v="58"/>
    </i>
    <i>
      <x v="61"/>
    </i>
    <i>
      <x v="69"/>
    </i>
    <i>
      <x v="70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14" item="3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29.xml><?xml version="1.0" encoding="utf-8"?>
<pivotTableDefinition xmlns="http://schemas.openxmlformats.org/spreadsheetml/2006/main" name="PivotTable24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GK3:GQ38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axis="axisPage" showAll="0">
      <items count="9">
        <item x="2"/>
        <item x="5"/>
        <item x="1"/>
        <item x="3"/>
        <item x="0"/>
        <item x="4"/>
        <item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72">
        <item x="5"/>
        <item x="21"/>
        <item x="25"/>
        <item x="29"/>
        <item x="19"/>
        <item x="30"/>
        <item x="56"/>
        <item x="41"/>
        <item x="35"/>
        <item x="39"/>
        <item x="53"/>
        <item x="9"/>
        <item x="16"/>
        <item x="61"/>
        <item x="55"/>
        <item x="23"/>
        <item x="47"/>
        <item x="36"/>
        <item x="18"/>
        <item x="0"/>
        <item x="49"/>
        <item x="58"/>
        <item x="22"/>
        <item x="7"/>
        <item x="48"/>
        <item x="10"/>
        <item x="24"/>
        <item x="4"/>
        <item x="34"/>
        <item x="44"/>
        <item x="52"/>
        <item x="28"/>
        <item x="45"/>
        <item x="37"/>
        <item x="43"/>
        <item x="11"/>
        <item x="57"/>
        <item x="15"/>
        <item x="20"/>
        <item x="26"/>
        <item x="2"/>
        <item x="42"/>
        <item x="46"/>
        <item x="60"/>
        <item x="54"/>
        <item x="50"/>
        <item x="17"/>
        <item x="12"/>
        <item x="14"/>
        <item x="6"/>
        <item x="3"/>
        <item x="1"/>
        <item x="38"/>
        <item x="8"/>
        <item x="31"/>
        <item x="33"/>
        <item x="32"/>
        <item x="51"/>
        <item x="27"/>
        <item x="13"/>
        <item x="59"/>
        <item x="40"/>
        <item x="70"/>
        <item x="62"/>
        <item x="63"/>
        <item x="64"/>
        <item x="65"/>
        <item x="66"/>
        <item x="67"/>
        <item x="68"/>
        <item x="69"/>
        <item t="default"/>
      </items>
    </pivotField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15"/>
  </rowFields>
  <rowItems count="34">
    <i>
      <x/>
    </i>
    <i>
      <x v="1"/>
    </i>
    <i>
      <x v="4"/>
    </i>
    <i>
      <x v="5"/>
    </i>
    <i>
      <x v="8"/>
    </i>
    <i>
      <x v="9"/>
    </i>
    <i>
      <x v="10"/>
    </i>
    <i>
      <x v="11"/>
    </i>
    <i>
      <x v="12"/>
    </i>
    <i>
      <x v="16"/>
    </i>
    <i>
      <x v="19"/>
    </i>
    <i>
      <x v="22"/>
    </i>
    <i>
      <x v="23"/>
    </i>
    <i>
      <x v="25"/>
    </i>
    <i>
      <x v="26"/>
    </i>
    <i>
      <x v="31"/>
    </i>
    <i>
      <x v="34"/>
    </i>
    <i>
      <x v="35"/>
    </i>
    <i>
      <x v="37"/>
    </i>
    <i>
      <x v="38"/>
    </i>
    <i>
      <x v="39"/>
    </i>
    <i>
      <x v="40"/>
    </i>
    <i>
      <x v="46"/>
    </i>
    <i>
      <x v="47"/>
    </i>
    <i>
      <x v="48"/>
    </i>
    <i>
      <x v="49"/>
    </i>
    <i>
      <x v="51"/>
    </i>
    <i>
      <x v="53"/>
    </i>
    <i>
      <x v="54"/>
    </i>
    <i>
      <x v="55"/>
    </i>
    <i>
      <x v="58"/>
    </i>
    <i>
      <x v="59"/>
    </i>
    <i>
      <x v="68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4" item="2" hier="-1"/>
  </pageFields>
  <dataFields count="6">
    <dataField name="Count of Batsmen Runs" fld="16" subtotal="count" baseField="0" baseItem="0"/>
    <dataField name="Sum of Batsmen Runs2" fld="16" baseField="0" baseItem="0"/>
    <dataField name="Max of Batsmen Runs2_2" fld="16" subtotal="max" baseField="0" baseItem="0"/>
    <dataField name="Sum of Batsmen Out" fld="17" baseField="0" baseItem="0"/>
    <dataField name="Sum of 100" fld="19" baseField="0" baseItem="0"/>
    <dataField name="Sum of 50" fld="18" baseField="0" baseItem="0"/>
  </dataFields>
  <pivotTableStyleInfo showRowHeaders="1" showColHeaders="1" showRowStripes="0" showColStripes="0" showLastColumn="1"/>
</pivotTableDefinition>
</file>

<file path=xl/pivotTables/pivotTable30.xml><?xml version="1.0" encoding="utf-8"?>
<pivotTableDefinition xmlns="http://schemas.openxmlformats.org/spreadsheetml/2006/main" name="PivotTable37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AY3:BD55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axis="axisPage" showAll="0">
      <items count="5">
        <item x="2"/>
        <item x="0"/>
        <item x="1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51">
    <i>
      <x/>
    </i>
    <i>
      <x v="1"/>
    </i>
    <i>
      <x v="2"/>
    </i>
    <i>
      <x v="3"/>
    </i>
    <i>
      <x v="4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5"/>
    </i>
    <i>
      <x v="46"/>
    </i>
    <i>
      <x v="49"/>
    </i>
    <i>
      <x v="50"/>
    </i>
    <i>
      <x v="51"/>
    </i>
    <i>
      <x v="52"/>
    </i>
    <i>
      <x v="54"/>
    </i>
    <i>
      <x v="57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5" item="2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31.xml><?xml version="1.0" encoding="utf-8"?>
<pivotTableDefinition xmlns="http://schemas.openxmlformats.org/spreadsheetml/2006/main" name="PivotTable30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V3:AA45" firstHeaderRow="1" firstDataRow="2" firstDataCol="1" rowPageCount="1" colPageCount="1"/>
  <pivotFields count="26">
    <pivotField axis="axisPage" multipleItemSelectionAllowed="1" showAll="0">
      <items count="103">
        <item h="1"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h="1" x="11"/>
        <item h="1" x="12"/>
        <item h="1" x="13"/>
        <item h="1" x="14"/>
        <item h="1" x="15"/>
        <item h="1" x="16"/>
        <item h="1" x="17"/>
        <item h="1" x="18"/>
        <item h="1" x="19"/>
        <item h="1" x="20"/>
        <item h="1" x="21"/>
        <item h="1" x="22"/>
        <item h="1" x="23"/>
        <item h="1" x="24"/>
        <item h="1" x="25"/>
        <item h="1" x="26"/>
        <item h="1" x="27"/>
        <item h="1" x="28"/>
        <item h="1" x="29"/>
        <item h="1" x="30"/>
        <item h="1" x="31"/>
        <item h="1" x="32"/>
        <item h="1" x="33"/>
        <item h="1" x="34"/>
        <item h="1" x="35"/>
        <item h="1" x="36"/>
        <item h="1" x="37"/>
        <item h="1" x="38"/>
        <item h="1" x="39"/>
        <item h="1" x="40"/>
        <item h="1" x="41"/>
        <item h="1" x="42"/>
        <item h="1" x="43"/>
        <item h="1" x="44"/>
        <item h="1" x="45"/>
        <item h="1" x="46"/>
        <item h="1" x="47"/>
        <item h="1" x="48"/>
        <item h="1" x="49"/>
        <item h="1" x="50"/>
        <item h="1" x="51"/>
        <item h="1" x="52"/>
        <item h="1" x="53"/>
        <item h="1" x="54"/>
        <item h="1" x="55"/>
        <item h="1" x="56"/>
        <item h="1" x="57"/>
        <item h="1" x="58"/>
        <item h="1" x="59"/>
        <item h="1" x="60"/>
        <item h="1" x="61"/>
        <item h="1" x="62"/>
        <item h="1" x="63"/>
        <item h="1" x="64"/>
        <item h="1" x="65"/>
        <item h="1" x="101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41">
    <i>
      <x/>
    </i>
    <i>
      <x v="1"/>
    </i>
    <i>
      <x v="3"/>
    </i>
    <i>
      <x v="6"/>
    </i>
    <i>
      <x v="8"/>
    </i>
    <i>
      <x v="9"/>
    </i>
    <i>
      <x v="10"/>
    </i>
    <i>
      <x v="13"/>
    </i>
    <i>
      <x v="14"/>
    </i>
    <i>
      <x v="15"/>
    </i>
    <i>
      <x v="17"/>
    </i>
    <i>
      <x v="18"/>
    </i>
    <i>
      <x v="20"/>
    </i>
    <i>
      <x v="23"/>
    </i>
    <i>
      <x v="24"/>
    </i>
    <i>
      <x v="27"/>
    </i>
    <i>
      <x v="29"/>
    </i>
    <i>
      <x v="30"/>
    </i>
    <i>
      <x v="31"/>
    </i>
    <i>
      <x v="32"/>
    </i>
    <i>
      <x v="33"/>
    </i>
    <i>
      <x v="34"/>
    </i>
    <i>
      <x v="35"/>
    </i>
    <i>
      <x v="37"/>
    </i>
    <i>
      <x v="39"/>
    </i>
    <i>
      <x v="40"/>
    </i>
    <i>
      <x v="41"/>
    </i>
    <i>
      <x v="42"/>
    </i>
    <i>
      <x v="45"/>
    </i>
    <i>
      <x v="46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0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32.xml><?xml version="1.0" encoding="utf-8"?>
<pivotTableDefinition xmlns="http://schemas.openxmlformats.org/spreadsheetml/2006/main" name="PivotTable38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BF3:BK45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showAll="0"/>
    <pivotField axis="axisPage" showAll="0">
      <items count="5">
        <item x="2"/>
        <item x="0"/>
        <item x="1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41">
    <i>
      <x/>
    </i>
    <i>
      <x v="1"/>
    </i>
    <i>
      <x v="3"/>
    </i>
    <i>
      <x v="5"/>
    </i>
    <i>
      <x v="6"/>
    </i>
    <i>
      <x v="7"/>
    </i>
    <i>
      <x v="8"/>
    </i>
    <i>
      <x v="9"/>
    </i>
    <i>
      <x v="10"/>
    </i>
    <i>
      <x v="13"/>
    </i>
    <i>
      <x v="14"/>
    </i>
    <i>
      <x v="15"/>
    </i>
    <i>
      <x v="17"/>
    </i>
    <i>
      <x v="18"/>
    </i>
    <i>
      <x v="20"/>
    </i>
    <i>
      <x v="21"/>
    </i>
    <i>
      <x v="23"/>
    </i>
    <i>
      <x v="24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7"/>
    </i>
    <i>
      <x v="39"/>
    </i>
    <i>
      <x v="40"/>
    </i>
    <i>
      <x v="41"/>
    </i>
    <i>
      <x v="44"/>
    </i>
    <i>
      <x v="46"/>
    </i>
    <i>
      <x v="47"/>
    </i>
    <i>
      <x v="49"/>
    </i>
    <i>
      <x v="50"/>
    </i>
    <i>
      <x v="53"/>
    </i>
    <i>
      <x v="55"/>
    </i>
    <i>
      <x v="56"/>
    </i>
    <i>
      <x v="58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5" item="1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33.xml><?xml version="1.0" encoding="utf-8"?>
<pivotTableDefinition xmlns="http://schemas.openxmlformats.org/spreadsheetml/2006/main" name="PivotTable45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DC3:DH28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axis="axisPage" showAll="0">
      <items count="9">
        <item x="2"/>
        <item x="5"/>
        <item x="1"/>
        <item x="3"/>
        <item x="0"/>
        <item x="4"/>
        <item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24">
    <i>
      <x/>
    </i>
    <i>
      <x v="1"/>
    </i>
    <i>
      <x v="3"/>
    </i>
    <i>
      <x v="7"/>
    </i>
    <i>
      <x v="8"/>
    </i>
    <i>
      <x v="9"/>
    </i>
    <i>
      <x v="15"/>
    </i>
    <i>
      <x v="17"/>
    </i>
    <i>
      <x v="18"/>
    </i>
    <i>
      <x v="19"/>
    </i>
    <i>
      <x v="20"/>
    </i>
    <i>
      <x v="23"/>
    </i>
    <i>
      <x v="24"/>
    </i>
    <i>
      <x v="25"/>
    </i>
    <i>
      <x v="27"/>
    </i>
    <i>
      <x v="29"/>
    </i>
    <i>
      <x v="30"/>
    </i>
    <i>
      <x v="31"/>
    </i>
    <i>
      <x v="32"/>
    </i>
    <i>
      <x v="33"/>
    </i>
    <i>
      <x v="40"/>
    </i>
    <i>
      <x v="47"/>
    </i>
    <i>
      <x v="49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1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34.xml><?xml version="1.0" encoding="utf-8"?>
<pivotTableDefinition xmlns="http://schemas.openxmlformats.org/spreadsheetml/2006/main" name="PivotTable42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CH3:CM52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axis="axisPage" showAll="0">
      <items count="9">
        <item x="2"/>
        <item x="5"/>
        <item x="1"/>
        <item x="3"/>
        <item x="0"/>
        <item x="4"/>
        <item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48">
    <i>
      <x/>
    </i>
    <i>
      <x v="1"/>
    </i>
    <i>
      <x v="2"/>
    </i>
    <i>
      <x v="3"/>
    </i>
    <i>
      <x v="5"/>
    </i>
    <i>
      <x v="6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20"/>
    </i>
    <i>
      <x v="21"/>
    </i>
    <i>
      <x v="23"/>
    </i>
    <i>
      <x v="24"/>
    </i>
    <i>
      <x v="27"/>
    </i>
    <i>
      <x v="29"/>
    </i>
    <i>
      <x v="30"/>
    </i>
    <i>
      <x v="31"/>
    </i>
    <i>
      <x v="32"/>
    </i>
    <i>
      <x v="33"/>
    </i>
    <i>
      <x v="34"/>
    </i>
    <i>
      <x v="35"/>
    </i>
    <i>
      <x v="37"/>
    </i>
    <i>
      <x v="38"/>
    </i>
    <i>
      <x v="39"/>
    </i>
    <i>
      <x v="40"/>
    </i>
    <i>
      <x v="41"/>
    </i>
    <i>
      <x v="42"/>
    </i>
    <i>
      <x v="44"/>
    </i>
    <i>
      <x v="45"/>
    </i>
    <i>
      <x v="46"/>
    </i>
    <i>
      <x v="49"/>
    </i>
    <i>
      <x v="50"/>
    </i>
    <i>
      <x v="51"/>
    </i>
    <i>
      <x v="52"/>
    </i>
    <i>
      <x v="54"/>
    </i>
    <i>
      <x v="55"/>
    </i>
    <i>
      <x v="56"/>
    </i>
    <i>
      <x v="57"/>
    </i>
    <i>
      <x v="58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4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35.xml><?xml version="1.0" encoding="utf-8"?>
<pivotTableDefinition xmlns="http://schemas.openxmlformats.org/spreadsheetml/2006/main" name="PivotTable28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A3:F64" firstHeaderRow="1" firstDataRow="2" firstDataCol="1"/>
  <pivotFields count="26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6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36.xml><?xml version="1.0" encoding="utf-8"?>
<pivotTableDefinition xmlns="http://schemas.openxmlformats.org/spreadsheetml/2006/main" name="PivotTable40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BT3:BY44" firstHeaderRow="1" firstDataRow="2" firstDataCol="1" rowPageCount="1" colPageCount="1"/>
  <pivotFields count="26">
    <pivotField multipleItemSelectionAllowed="1" showAll="0"/>
    <pivotField showAll="0"/>
    <pivotField axis="axisPage" showAll="0">
      <items count="9">
        <item x="3"/>
        <item x="4"/>
        <item x="5"/>
        <item x="2"/>
        <item x="1"/>
        <item x="0"/>
        <item x="6"/>
        <item m="1" x="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40">
    <i>
      <x/>
    </i>
    <i>
      <x v="1"/>
    </i>
    <i>
      <x v="2"/>
    </i>
    <i>
      <x v="3"/>
    </i>
    <i>
      <x v="7"/>
    </i>
    <i>
      <x v="8"/>
    </i>
    <i>
      <x v="9"/>
    </i>
    <i>
      <x v="10"/>
    </i>
    <i>
      <x v="11"/>
    </i>
    <i>
      <x v="13"/>
    </i>
    <i>
      <x v="14"/>
    </i>
    <i>
      <x v="15"/>
    </i>
    <i>
      <x v="17"/>
    </i>
    <i>
      <x v="18"/>
    </i>
    <i>
      <x v="20"/>
    </i>
    <i>
      <x v="21"/>
    </i>
    <i>
      <x v="23"/>
    </i>
    <i>
      <x v="24"/>
    </i>
    <i>
      <x v="25"/>
    </i>
    <i>
      <x v="27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5"/>
    </i>
    <i>
      <x v="46"/>
    </i>
    <i>
      <x v="49"/>
    </i>
    <i>
      <x v="50"/>
    </i>
    <i>
      <x v="52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2" item="4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37.xml><?xml version="1.0" encoding="utf-8"?>
<pivotTableDefinition xmlns="http://schemas.openxmlformats.org/spreadsheetml/2006/main" name="PivotTable32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H3:M41" firstHeaderRow="1" firstDataRow="2" firstDataCol="1" rowPageCount="1" colPageCount="1"/>
  <pivotFields count="26">
    <pivotField axis="axisPage" multipleItemSelectionAllowed="1" showAll="0">
      <items count="103">
        <item h="1"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h="1" x="11"/>
        <item h="1" x="12"/>
        <item h="1" x="13"/>
        <item h="1" x="14"/>
        <item h="1" x="15"/>
        <item h="1" x="16"/>
        <item h="1" x="17"/>
        <item h="1" x="18"/>
        <item h="1" x="19"/>
        <item h="1" x="20"/>
        <item h="1" x="21"/>
        <item h="1" x="22"/>
        <item h="1" x="23"/>
        <item h="1" x="24"/>
        <item h="1" x="25"/>
        <item h="1" x="26"/>
        <item h="1" x="27"/>
        <item h="1" x="28"/>
        <item h="1" x="29"/>
        <item h="1" x="30"/>
        <item h="1" x="31"/>
        <item h="1"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h="1" x="101"/>
        <item h="1" x="66"/>
        <item h="1" x="67"/>
        <item h="1" x="68"/>
        <item h="1" x="69"/>
        <item h="1" x="70"/>
        <item h="1" x="71"/>
        <item h="1" x="72"/>
        <item h="1" x="73"/>
        <item h="1" x="74"/>
        <item h="1" x="75"/>
        <item h="1" x="76"/>
        <item h="1" x="77"/>
        <item h="1" x="78"/>
        <item h="1" x="79"/>
        <item h="1" x="80"/>
        <item h="1" x="81"/>
        <item h="1" x="82"/>
        <item h="1" x="83"/>
        <item h="1" x="84"/>
        <item h="1" x="85"/>
        <item h="1" x="86"/>
        <item h="1" x="87"/>
        <item h="1" x="88"/>
        <item h="1" x="89"/>
        <item h="1" x="90"/>
        <item h="1" x="91"/>
        <item h="1" x="92"/>
        <item h="1" x="93"/>
        <item h="1" x="94"/>
        <item h="1" x="95"/>
        <item h="1" x="96"/>
        <item h="1" x="97"/>
        <item h="1" x="98"/>
        <item h="1" x="99"/>
        <item h="1" x="10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37">
    <i>
      <x/>
    </i>
    <i>
      <x v="1"/>
    </i>
    <i>
      <x v="5"/>
    </i>
    <i>
      <x v="6"/>
    </i>
    <i>
      <x v="8"/>
    </i>
    <i>
      <x v="9"/>
    </i>
    <i>
      <x v="10"/>
    </i>
    <i>
      <x v="11"/>
    </i>
    <i>
      <x v="13"/>
    </i>
    <i>
      <x v="15"/>
    </i>
    <i>
      <x v="16"/>
    </i>
    <i>
      <x v="17"/>
    </i>
    <i>
      <x v="18"/>
    </i>
    <i>
      <x v="19"/>
    </i>
    <i>
      <x v="20"/>
    </i>
    <i>
      <x v="22"/>
    </i>
    <i>
      <x v="23"/>
    </i>
    <i>
      <x v="24"/>
    </i>
    <i>
      <x v="25"/>
    </i>
    <i>
      <x v="26"/>
    </i>
    <i>
      <x v="29"/>
    </i>
    <i>
      <x v="30"/>
    </i>
    <i>
      <x v="31"/>
    </i>
    <i>
      <x v="32"/>
    </i>
    <i>
      <x v="33"/>
    </i>
    <i>
      <x v="34"/>
    </i>
    <i>
      <x v="35"/>
    </i>
    <i>
      <x v="37"/>
    </i>
    <i>
      <x v="38"/>
    </i>
    <i>
      <x v="39"/>
    </i>
    <i>
      <x v="40"/>
    </i>
    <i>
      <x v="41"/>
    </i>
    <i>
      <x v="42"/>
    </i>
    <i>
      <x v="44"/>
    </i>
    <i>
      <x v="46"/>
    </i>
    <i>
      <x v="49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0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38.xml><?xml version="1.0" encoding="utf-8"?>
<pivotTableDefinition xmlns="http://schemas.openxmlformats.org/spreadsheetml/2006/main" name="PivotTable35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AK3:AP45" firstHeaderRow="1" firstDataRow="2" firstDataCol="1" rowPageCount="1" colPageCount="1"/>
  <pivotFields count="26">
    <pivotField multipleItemSelectionAllowed="1" showAll="0"/>
    <pivotField showAll="0"/>
    <pivotField showAll="0"/>
    <pivotField axis="axisPage" showAll="0">
      <items count="5">
        <item x="1"/>
        <item x="0"/>
        <item x="2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41">
    <i>
      <x/>
    </i>
    <i>
      <x v="1"/>
    </i>
    <i>
      <x v="3"/>
    </i>
    <i>
      <x v="5"/>
    </i>
    <i>
      <x v="6"/>
    </i>
    <i>
      <x v="8"/>
    </i>
    <i>
      <x v="9"/>
    </i>
    <i>
      <x v="10"/>
    </i>
    <i>
      <x v="13"/>
    </i>
    <i>
      <x v="15"/>
    </i>
    <i>
      <x v="17"/>
    </i>
    <i>
      <x v="18"/>
    </i>
    <i>
      <x v="20"/>
    </i>
    <i>
      <x v="21"/>
    </i>
    <i>
      <x v="23"/>
    </i>
    <i>
      <x v="24"/>
    </i>
    <i>
      <x v="25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5"/>
    </i>
    <i>
      <x v="46"/>
    </i>
    <i>
      <x v="49"/>
    </i>
    <i>
      <x v="50"/>
    </i>
    <i>
      <x v="51"/>
    </i>
    <i>
      <x v="52"/>
    </i>
    <i>
      <x v="56"/>
    </i>
    <i>
      <x v="58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3" item="0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39.xml><?xml version="1.0" encoding="utf-8"?>
<pivotTableDefinition xmlns="http://schemas.openxmlformats.org/spreadsheetml/2006/main" name="PivotTable1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DJ3:DO12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axis="axisPage" showAll="0">
      <items count="9">
        <item x="2"/>
        <item x="5"/>
        <item x="1"/>
        <item x="3"/>
        <item x="0"/>
        <item x="4"/>
        <item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8">
    <i>
      <x/>
    </i>
    <i>
      <x v="8"/>
    </i>
    <i>
      <x v="20"/>
    </i>
    <i>
      <x v="24"/>
    </i>
    <i>
      <x v="32"/>
    </i>
    <i>
      <x v="41"/>
    </i>
    <i>
      <x v="53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7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40.xml><?xml version="1.0" encoding="utf-8"?>
<pivotTableDefinition xmlns="http://schemas.openxmlformats.org/spreadsheetml/2006/main" name="PivotTable33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O3:T43" firstHeaderRow="1" firstDataRow="2" firstDataCol="1" rowPageCount="1" colPageCount="1"/>
  <pivotFields count="26">
    <pivotField axis="axisPage" multipleItemSelectionAllowed="1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h="1" x="33"/>
        <item h="1" x="34"/>
        <item h="1" x="35"/>
        <item h="1" x="36"/>
        <item h="1" x="37"/>
        <item h="1" x="38"/>
        <item h="1" x="39"/>
        <item h="1" x="40"/>
        <item h="1" x="41"/>
        <item h="1" x="42"/>
        <item h="1" x="43"/>
        <item h="1" x="44"/>
        <item h="1" x="45"/>
        <item h="1" x="46"/>
        <item h="1" x="47"/>
        <item h="1" x="48"/>
        <item h="1" x="49"/>
        <item h="1" x="50"/>
        <item h="1" x="51"/>
        <item h="1" x="52"/>
        <item h="1" x="53"/>
        <item h="1" x="54"/>
        <item h="1" x="55"/>
        <item h="1" x="56"/>
        <item h="1" x="57"/>
        <item h="1" x="58"/>
        <item h="1" x="59"/>
        <item h="1" x="60"/>
        <item h="1" x="61"/>
        <item h="1" x="62"/>
        <item h="1" x="63"/>
        <item h="1" x="64"/>
        <item h="1" x="65"/>
        <item h="1" x="101"/>
        <item h="1" x="66"/>
        <item h="1" x="67"/>
        <item h="1" x="68"/>
        <item h="1" x="69"/>
        <item h="1" x="70"/>
        <item h="1" x="71"/>
        <item h="1" x="72"/>
        <item h="1" x="73"/>
        <item h="1" x="74"/>
        <item h="1" x="75"/>
        <item h="1" x="76"/>
        <item h="1" x="77"/>
        <item h="1" x="78"/>
        <item h="1" x="79"/>
        <item h="1" x="80"/>
        <item h="1" x="81"/>
        <item h="1" x="82"/>
        <item h="1" x="83"/>
        <item h="1" x="84"/>
        <item h="1" x="85"/>
        <item h="1" x="86"/>
        <item h="1" x="87"/>
        <item h="1" x="88"/>
        <item h="1" x="89"/>
        <item h="1" x="90"/>
        <item h="1" x="91"/>
        <item h="1" x="92"/>
        <item h="1" x="93"/>
        <item h="1" x="94"/>
        <item h="1" x="95"/>
        <item h="1" x="96"/>
        <item h="1" x="97"/>
        <item h="1" x="98"/>
        <item h="1" x="99"/>
        <item h="1" x="10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39">
    <i>
      <x/>
    </i>
    <i>
      <x v="1"/>
    </i>
    <i>
      <x v="2"/>
    </i>
    <i>
      <x v="3"/>
    </i>
    <i>
      <x v="4"/>
    </i>
    <i>
      <x v="5"/>
    </i>
    <i>
      <x v="7"/>
    </i>
    <i>
      <x v="8"/>
    </i>
    <i>
      <x v="9"/>
    </i>
    <i>
      <x v="10"/>
    </i>
    <i>
      <x v="12"/>
    </i>
    <i>
      <x v="13"/>
    </i>
    <i>
      <x v="14"/>
    </i>
    <i>
      <x v="17"/>
    </i>
    <i>
      <x v="18"/>
    </i>
    <i>
      <x v="20"/>
    </i>
    <i>
      <x v="21"/>
    </i>
    <i>
      <x v="23"/>
    </i>
    <i>
      <x v="24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5"/>
    </i>
    <i>
      <x v="46"/>
    </i>
    <i>
      <x v="47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0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41.xml><?xml version="1.0" encoding="utf-8"?>
<pivotTableDefinition xmlns="http://schemas.openxmlformats.org/spreadsheetml/2006/main" name="PivotTable41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CA3:CF43" firstHeaderRow="1" firstDataRow="2" firstDataCol="1" rowPageCount="1" colPageCount="1"/>
  <pivotFields count="26">
    <pivotField multipleItemSelectionAllowed="1" showAll="0"/>
    <pivotField showAll="0"/>
    <pivotField axis="axisPage" showAll="0">
      <items count="9">
        <item x="3"/>
        <item x="4"/>
        <item x="5"/>
        <item x="2"/>
        <item x="1"/>
        <item x="0"/>
        <item x="6"/>
        <item m="1" x="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39">
    <i>
      <x/>
    </i>
    <i>
      <x v="1"/>
    </i>
    <i>
      <x v="3"/>
    </i>
    <i>
      <x v="5"/>
    </i>
    <i>
      <x v="6"/>
    </i>
    <i>
      <x v="7"/>
    </i>
    <i>
      <x v="8"/>
    </i>
    <i>
      <x v="9"/>
    </i>
    <i>
      <x v="10"/>
    </i>
    <i>
      <x v="13"/>
    </i>
    <i>
      <x v="14"/>
    </i>
    <i>
      <x v="17"/>
    </i>
    <i>
      <x v="18"/>
    </i>
    <i>
      <x v="20"/>
    </i>
    <i>
      <x v="21"/>
    </i>
    <i>
      <x v="23"/>
    </i>
    <i>
      <x v="24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8"/>
    </i>
    <i>
      <x v="39"/>
    </i>
    <i>
      <x v="40"/>
    </i>
    <i>
      <x v="41"/>
    </i>
    <i>
      <x v="44"/>
    </i>
    <i>
      <x v="45"/>
    </i>
    <i>
      <x v="46"/>
    </i>
    <i>
      <x v="47"/>
    </i>
    <i>
      <x v="49"/>
    </i>
    <i>
      <x v="50"/>
    </i>
    <i>
      <x v="51"/>
    </i>
    <i>
      <x v="56"/>
    </i>
    <i>
      <x v="58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2" item="3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42.xml><?xml version="1.0" encoding="utf-8"?>
<pivotTableDefinition xmlns="http://schemas.openxmlformats.org/spreadsheetml/2006/main" name="PivotTable36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AR3:AW25" firstHeaderRow="1" firstDataRow="2" firstDataCol="1" rowPageCount="1" colPageCount="1"/>
  <pivotFields count="26">
    <pivotField multipleItemSelectionAllowed="1" showAll="0"/>
    <pivotField showAll="0"/>
    <pivotField showAll="0"/>
    <pivotField axis="axisPage" showAll="0">
      <items count="5">
        <item x="1"/>
        <item x="0"/>
        <item x="2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21">
    <i>
      <x/>
    </i>
    <i>
      <x v="4"/>
    </i>
    <i>
      <x v="8"/>
    </i>
    <i>
      <x v="13"/>
    </i>
    <i>
      <x v="14"/>
    </i>
    <i>
      <x v="18"/>
    </i>
    <i>
      <x v="24"/>
    </i>
    <i>
      <x v="30"/>
    </i>
    <i>
      <x v="32"/>
    </i>
    <i>
      <x v="33"/>
    </i>
    <i>
      <x v="34"/>
    </i>
    <i>
      <x v="37"/>
    </i>
    <i>
      <x v="38"/>
    </i>
    <i>
      <x v="39"/>
    </i>
    <i>
      <x v="41"/>
    </i>
    <i>
      <x v="42"/>
    </i>
    <i>
      <x v="43"/>
    </i>
    <i>
      <x v="45"/>
    </i>
    <i>
      <x v="46"/>
    </i>
    <i>
      <x v="49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3" item="2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43.xml><?xml version="1.0" encoding="utf-8"?>
<pivotTableDefinition xmlns="http://schemas.openxmlformats.org/spreadsheetml/2006/main" name="PivotTable39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BM3:BR51" firstHeaderRow="1" firstDataRow="2" firstDataCol="1" rowPageCount="1" colPageCount="1"/>
  <pivotFields count="26">
    <pivotField multipleItemSelectionAllowed="1" showAll="0"/>
    <pivotField showAll="0"/>
    <pivotField axis="axisPage" showAll="0">
      <items count="9">
        <item x="3"/>
        <item x="4"/>
        <item x="5"/>
        <item x="2"/>
        <item x="1"/>
        <item x="0"/>
        <item x="6"/>
        <item m="1" x="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47">
    <i>
      <x/>
    </i>
    <i>
      <x v="1"/>
    </i>
    <i>
      <x v="2"/>
    </i>
    <i>
      <x v="3"/>
    </i>
    <i>
      <x v="4"/>
    </i>
    <i>
      <x v="6"/>
    </i>
    <i>
      <x v="8"/>
    </i>
    <i>
      <x v="9"/>
    </i>
    <i>
      <x v="10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6"/>
    </i>
    <i>
      <x v="27"/>
    </i>
    <i>
      <x v="29"/>
    </i>
    <i>
      <x v="30"/>
    </i>
    <i>
      <x v="31"/>
    </i>
    <i>
      <x v="32"/>
    </i>
    <i>
      <x v="33"/>
    </i>
    <i>
      <x v="34"/>
    </i>
    <i>
      <x v="35"/>
    </i>
    <i>
      <x v="37"/>
    </i>
    <i>
      <x v="38"/>
    </i>
    <i>
      <x v="39"/>
    </i>
    <i>
      <x v="40"/>
    </i>
    <i>
      <x v="41"/>
    </i>
    <i>
      <x v="42"/>
    </i>
    <i>
      <x v="43"/>
    </i>
    <i>
      <x v="45"/>
    </i>
    <i>
      <x v="46"/>
    </i>
    <i>
      <x v="49"/>
    </i>
    <i>
      <x v="53"/>
    </i>
    <i>
      <x v="54"/>
    </i>
    <i>
      <x v="55"/>
    </i>
    <i>
      <x v="56"/>
    </i>
    <i>
      <x v="57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2" item="5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44.xml><?xml version="1.0" encoding="utf-8"?>
<pivotTableDefinition xmlns="http://schemas.openxmlformats.org/spreadsheetml/2006/main" name="PivotTable43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CO3:CT33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axis="axisPage" showAll="0">
      <items count="9">
        <item x="2"/>
        <item x="5"/>
        <item x="1"/>
        <item x="3"/>
        <item x="0"/>
        <item x="4"/>
        <item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29">
    <i>
      <x/>
    </i>
    <i>
      <x v="1"/>
    </i>
    <i>
      <x v="3"/>
    </i>
    <i>
      <x v="5"/>
    </i>
    <i>
      <x v="8"/>
    </i>
    <i>
      <x v="9"/>
    </i>
    <i>
      <x v="10"/>
    </i>
    <i>
      <x v="14"/>
    </i>
    <i>
      <x v="17"/>
    </i>
    <i>
      <x v="18"/>
    </i>
    <i>
      <x v="20"/>
    </i>
    <i>
      <x v="24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8"/>
    </i>
    <i>
      <x v="41"/>
    </i>
    <i>
      <x v="42"/>
    </i>
    <i>
      <x v="45"/>
    </i>
    <i>
      <x v="46"/>
    </i>
    <i>
      <x v="49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2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45.xml><?xml version="1.0" encoding="utf-8"?>
<pivotTableDefinition xmlns="http://schemas.openxmlformats.org/spreadsheetml/2006/main" name="PivotTable34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AD3:AI54" firstHeaderRow="1" firstDataRow="2" firstDataCol="1" rowPageCount="1" colPageCount="1"/>
  <pivotFields count="26">
    <pivotField multipleItemSelectionAllowed="1" showAll="0"/>
    <pivotField showAll="0"/>
    <pivotField showAll="0"/>
    <pivotField axis="axisPage" showAll="0">
      <items count="5">
        <item x="1"/>
        <item x="0"/>
        <item x="2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50">
    <i>
      <x/>
    </i>
    <i>
      <x v="1"/>
    </i>
    <i>
      <x v="2"/>
    </i>
    <i>
      <x v="3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6"/>
    </i>
    <i>
      <x v="29"/>
    </i>
    <i>
      <x v="30"/>
    </i>
    <i>
      <x v="31"/>
    </i>
    <i>
      <x v="32"/>
    </i>
    <i>
      <x v="33"/>
    </i>
    <i>
      <x v="34"/>
    </i>
    <i>
      <x v="35"/>
    </i>
    <i>
      <x v="37"/>
    </i>
    <i>
      <x v="38"/>
    </i>
    <i>
      <x v="39"/>
    </i>
    <i>
      <x v="40"/>
    </i>
    <i>
      <x v="41"/>
    </i>
    <i>
      <x v="42"/>
    </i>
    <i>
      <x v="44"/>
    </i>
    <i>
      <x v="45"/>
    </i>
    <i>
      <x v="46"/>
    </i>
    <i>
      <x v="47"/>
    </i>
    <i>
      <x v="49"/>
    </i>
    <i>
      <x v="50"/>
    </i>
    <i>
      <x v="53"/>
    </i>
    <i>
      <x v="54"/>
    </i>
    <i>
      <x v="55"/>
    </i>
    <i>
      <x v="56"/>
    </i>
    <i>
      <x v="57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3" item="1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46.xml><?xml version="1.0" encoding="utf-8"?>
<pivotTableDefinition xmlns="http://schemas.openxmlformats.org/spreadsheetml/2006/main" name="PivotTable44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CV3:DA22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axis="axisPage" showAll="0">
      <items count="9">
        <item x="2"/>
        <item x="5"/>
        <item x="1"/>
        <item x="3"/>
        <item x="0"/>
        <item x="4"/>
        <item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18">
    <i>
      <x/>
    </i>
    <i>
      <x v="4"/>
    </i>
    <i>
      <x v="14"/>
    </i>
    <i>
      <x v="18"/>
    </i>
    <i>
      <x v="22"/>
    </i>
    <i>
      <x v="24"/>
    </i>
    <i>
      <x v="26"/>
    </i>
    <i>
      <x v="29"/>
    </i>
    <i>
      <x v="30"/>
    </i>
    <i>
      <x v="33"/>
    </i>
    <i>
      <x v="37"/>
    </i>
    <i>
      <x v="41"/>
    </i>
    <i>
      <x v="42"/>
    </i>
    <i>
      <x v="43"/>
    </i>
    <i>
      <x v="45"/>
    </i>
    <i>
      <x v="46"/>
    </i>
    <i>
      <x v="49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5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pivotTables/pivotTable47.xml><?xml version="1.0" encoding="utf-8"?>
<pivotTableDefinition xmlns="http://schemas.openxmlformats.org/spreadsheetml/2006/main" name="PivotTable46" cacheId="30" applyNumberFormats="0" applyBorderFormats="0" applyFontFormats="0" applyPatternFormats="0" applyAlignmentFormats="0" applyWidthHeightFormats="1" dataCaption="Values" updatedVersion="5" minRefreshableVersion="3" showCalcMbrs="0" useAutoFormatting="1" itemPrintTitles="1" createdVersion="3" indent="0" outline="1" outlineData="1" multipleFieldFilters="0">
  <location ref="DQ3:DV11" firstHeaderRow="1" firstDataRow="2" firstDataCol="1" rowPageCount="1" colPageCount="1"/>
  <pivotFields count="26">
    <pivotField multipleItemSelectionAllowed="1" showAll="0"/>
    <pivotField showAll="0"/>
    <pivotField showAll="0"/>
    <pivotField showAll="0"/>
    <pivotField axis="axisPage" showAll="0">
      <items count="9">
        <item x="2"/>
        <item x="5"/>
        <item x="1"/>
        <item x="3"/>
        <item x="0"/>
        <item x="4"/>
        <item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0">
        <item x="6"/>
        <item x="17"/>
        <item x="20"/>
        <item x="4"/>
        <item x="28"/>
        <item x="23"/>
        <item x="46"/>
        <item x="33"/>
        <item x="31"/>
        <item x="34"/>
        <item x="14"/>
        <item x="44"/>
        <item x="30"/>
        <item x="18"/>
        <item x="27"/>
        <item x="42"/>
        <item x="47"/>
        <item x="19"/>
        <item x="0"/>
        <item x="43"/>
        <item x="1"/>
        <item x="3"/>
        <item x="39"/>
        <item x="11"/>
        <item x="10"/>
        <item x="48"/>
        <item x="38"/>
        <item x="35"/>
        <item x="37"/>
        <item x="2"/>
        <item x="7"/>
        <item x="16"/>
        <item x="21"/>
        <item x="13"/>
        <item x="36"/>
        <item x="41"/>
        <item x="9"/>
        <item x="12"/>
        <item x="8"/>
        <item x="15"/>
        <item x="29"/>
        <item x="25"/>
        <item x="24"/>
        <item x="26"/>
        <item x="45"/>
        <item x="22"/>
        <item x="5"/>
        <item x="32"/>
        <item x="58"/>
        <item x="40"/>
        <item x="49"/>
        <item x="50"/>
        <item x="51"/>
        <item x="52"/>
        <item x="53"/>
        <item x="54"/>
        <item x="55"/>
        <item x="56"/>
        <item x="57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21"/>
  </rowFields>
  <rowItems count="7">
    <i>
      <x/>
    </i>
    <i>
      <x v="3"/>
    </i>
    <i>
      <x v="24"/>
    </i>
    <i>
      <x v="30"/>
    </i>
    <i>
      <x v="32"/>
    </i>
    <i>
      <x v="45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3" hier="-1"/>
  </pageFields>
  <dataFields count="5">
    <dataField name="Count of Bowler Overs" fld="22" subtotal="count" baseField="0" baseItem="0"/>
    <dataField name="Sum of Bowler Overs2" fld="22" baseField="0" baseItem="0"/>
    <dataField name="Sum of Bowler Maidens" fld="23" baseField="0" baseItem="0"/>
    <dataField name="Sum of Bowler Wickets" fld="24" baseField="0" baseItem="0"/>
    <dataField name="Sum of Bowler Runs" fld="25" baseField="0" baseItem="0"/>
  </dataField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ivotTable" Target="../pivotTables/pivotTable8.xml"/><Relationship Id="rId13" Type="http://schemas.openxmlformats.org/officeDocument/2006/relationships/pivotTable" Target="../pivotTables/pivotTable13.xml"/><Relationship Id="rId18" Type="http://schemas.openxmlformats.org/officeDocument/2006/relationships/pivotTable" Target="../pivotTables/pivotTable18.xml"/><Relationship Id="rId26" Type="http://schemas.openxmlformats.org/officeDocument/2006/relationships/pivotTable" Target="../pivotTables/pivotTable26.xml"/><Relationship Id="rId3" Type="http://schemas.openxmlformats.org/officeDocument/2006/relationships/pivotTable" Target="../pivotTables/pivotTable3.xml"/><Relationship Id="rId21" Type="http://schemas.openxmlformats.org/officeDocument/2006/relationships/pivotTable" Target="../pivotTables/pivotTable21.xml"/><Relationship Id="rId7" Type="http://schemas.openxmlformats.org/officeDocument/2006/relationships/pivotTable" Target="../pivotTables/pivotTable7.xml"/><Relationship Id="rId12" Type="http://schemas.openxmlformats.org/officeDocument/2006/relationships/pivotTable" Target="../pivotTables/pivotTable12.xml"/><Relationship Id="rId17" Type="http://schemas.openxmlformats.org/officeDocument/2006/relationships/pivotTable" Target="../pivotTables/pivotTable17.xml"/><Relationship Id="rId25" Type="http://schemas.openxmlformats.org/officeDocument/2006/relationships/pivotTable" Target="../pivotTables/pivotTable25.xml"/><Relationship Id="rId2" Type="http://schemas.openxmlformats.org/officeDocument/2006/relationships/pivotTable" Target="../pivotTables/pivotTable2.xml"/><Relationship Id="rId16" Type="http://schemas.openxmlformats.org/officeDocument/2006/relationships/pivotTable" Target="../pivotTables/pivotTable16.xml"/><Relationship Id="rId20" Type="http://schemas.openxmlformats.org/officeDocument/2006/relationships/pivotTable" Target="../pivotTables/pivotTable20.xml"/><Relationship Id="rId29" Type="http://schemas.openxmlformats.org/officeDocument/2006/relationships/pivotTable" Target="../pivotTables/pivotTable29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11" Type="http://schemas.openxmlformats.org/officeDocument/2006/relationships/pivotTable" Target="../pivotTables/pivotTable11.xml"/><Relationship Id="rId24" Type="http://schemas.openxmlformats.org/officeDocument/2006/relationships/pivotTable" Target="../pivotTables/pivotTable24.xml"/><Relationship Id="rId5" Type="http://schemas.openxmlformats.org/officeDocument/2006/relationships/pivotTable" Target="../pivotTables/pivotTable5.xml"/><Relationship Id="rId15" Type="http://schemas.openxmlformats.org/officeDocument/2006/relationships/pivotTable" Target="../pivotTables/pivotTable15.xml"/><Relationship Id="rId23" Type="http://schemas.openxmlformats.org/officeDocument/2006/relationships/pivotTable" Target="../pivotTables/pivotTable23.xml"/><Relationship Id="rId28" Type="http://schemas.openxmlformats.org/officeDocument/2006/relationships/pivotTable" Target="../pivotTables/pivotTable28.xml"/><Relationship Id="rId10" Type="http://schemas.openxmlformats.org/officeDocument/2006/relationships/pivotTable" Target="../pivotTables/pivotTable10.xml"/><Relationship Id="rId19" Type="http://schemas.openxmlformats.org/officeDocument/2006/relationships/pivotTable" Target="../pivotTables/pivotTable19.xml"/><Relationship Id="rId4" Type="http://schemas.openxmlformats.org/officeDocument/2006/relationships/pivotTable" Target="../pivotTables/pivotTable4.xml"/><Relationship Id="rId9" Type="http://schemas.openxmlformats.org/officeDocument/2006/relationships/pivotTable" Target="../pivotTables/pivotTable9.xml"/><Relationship Id="rId14" Type="http://schemas.openxmlformats.org/officeDocument/2006/relationships/pivotTable" Target="../pivotTables/pivotTable14.xml"/><Relationship Id="rId22" Type="http://schemas.openxmlformats.org/officeDocument/2006/relationships/pivotTable" Target="../pivotTables/pivotTable22.xml"/><Relationship Id="rId27" Type="http://schemas.openxmlformats.org/officeDocument/2006/relationships/pivotTable" Target="../pivotTables/pivotTable27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ivotTable" Target="../pivotTables/pivotTable37.xml"/><Relationship Id="rId13" Type="http://schemas.openxmlformats.org/officeDocument/2006/relationships/pivotTable" Target="../pivotTables/pivotTable42.xml"/><Relationship Id="rId18" Type="http://schemas.openxmlformats.org/officeDocument/2006/relationships/pivotTable" Target="../pivotTables/pivotTable47.xml"/><Relationship Id="rId3" Type="http://schemas.openxmlformats.org/officeDocument/2006/relationships/pivotTable" Target="../pivotTables/pivotTable32.xml"/><Relationship Id="rId7" Type="http://schemas.openxmlformats.org/officeDocument/2006/relationships/pivotTable" Target="../pivotTables/pivotTable36.xml"/><Relationship Id="rId12" Type="http://schemas.openxmlformats.org/officeDocument/2006/relationships/pivotTable" Target="../pivotTables/pivotTable41.xml"/><Relationship Id="rId17" Type="http://schemas.openxmlformats.org/officeDocument/2006/relationships/pivotTable" Target="../pivotTables/pivotTable46.xml"/><Relationship Id="rId2" Type="http://schemas.openxmlformats.org/officeDocument/2006/relationships/pivotTable" Target="../pivotTables/pivotTable31.xml"/><Relationship Id="rId16" Type="http://schemas.openxmlformats.org/officeDocument/2006/relationships/pivotTable" Target="../pivotTables/pivotTable45.xml"/><Relationship Id="rId1" Type="http://schemas.openxmlformats.org/officeDocument/2006/relationships/pivotTable" Target="../pivotTables/pivotTable30.xml"/><Relationship Id="rId6" Type="http://schemas.openxmlformats.org/officeDocument/2006/relationships/pivotTable" Target="../pivotTables/pivotTable35.xml"/><Relationship Id="rId11" Type="http://schemas.openxmlformats.org/officeDocument/2006/relationships/pivotTable" Target="../pivotTables/pivotTable40.xml"/><Relationship Id="rId5" Type="http://schemas.openxmlformats.org/officeDocument/2006/relationships/pivotTable" Target="../pivotTables/pivotTable34.xml"/><Relationship Id="rId15" Type="http://schemas.openxmlformats.org/officeDocument/2006/relationships/pivotTable" Target="../pivotTables/pivotTable44.xml"/><Relationship Id="rId10" Type="http://schemas.openxmlformats.org/officeDocument/2006/relationships/pivotTable" Target="../pivotTables/pivotTable39.xml"/><Relationship Id="rId4" Type="http://schemas.openxmlformats.org/officeDocument/2006/relationships/pivotTable" Target="../pivotTables/pivotTable33.xml"/><Relationship Id="rId9" Type="http://schemas.openxmlformats.org/officeDocument/2006/relationships/pivotTable" Target="../pivotTables/pivotTable38.xml"/><Relationship Id="rId14" Type="http://schemas.openxmlformats.org/officeDocument/2006/relationships/pivotTable" Target="../pivotTables/pivotTable4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135"/>
  <sheetViews>
    <sheetView tabSelected="1" topLeftCell="B1" zoomScale="78" zoomScaleNormal="70" workbookViewId="0">
      <selection activeCell="Z4" sqref="Y4:Z4"/>
    </sheetView>
  </sheetViews>
  <sheetFormatPr defaultColWidth="8.81640625" defaultRowHeight="13" x14ac:dyDescent="0.35"/>
  <cols>
    <col min="1" max="1" width="18.54296875" style="9" hidden="1" customWidth="1"/>
    <col min="2" max="2" width="2.81640625" style="9" customWidth="1"/>
    <col min="3" max="3" width="13.453125" style="9" bestFit="1" customWidth="1"/>
    <col min="4" max="4" width="11.36328125" style="9" bestFit="1" customWidth="1"/>
    <col min="5" max="5" width="11.6328125" style="9" bestFit="1" customWidth="1"/>
    <col min="6" max="6" width="12.81640625" style="9" bestFit="1" customWidth="1"/>
    <col min="7" max="7" width="7.81640625" style="9" bestFit="1" customWidth="1"/>
    <col min="8" max="8" width="7.36328125" style="9" bestFit="1" customWidth="1"/>
    <col min="9" max="9" width="7.1796875" style="10" bestFit="1" customWidth="1"/>
    <col min="10" max="10" width="8" style="10" bestFit="1" customWidth="1"/>
    <col min="11" max="11" width="9.36328125" style="10" bestFit="1" customWidth="1"/>
    <col min="12" max="13" width="9.453125" style="9" customWidth="1"/>
    <col min="14" max="14" width="13.6328125" style="8" customWidth="1"/>
    <col min="15" max="15" width="11.36328125" style="11" bestFit="1" customWidth="1"/>
    <col min="16" max="17" width="9.36328125" style="11" bestFit="1" customWidth="1"/>
    <col min="18" max="18" width="7.81640625" style="11" bestFit="1" customWidth="1"/>
    <col min="19" max="19" width="7.1796875" style="10" bestFit="1" customWidth="1"/>
    <col min="20" max="20" width="4.81640625" style="11" bestFit="1" customWidth="1"/>
    <col min="21" max="21" width="4.6328125" style="11" bestFit="1" customWidth="1"/>
    <col min="22" max="22" width="2.81640625" style="9" customWidth="1"/>
    <col min="23" max="24" width="8.81640625" style="9"/>
    <col min="25" max="26" width="9.1796875" style="9" customWidth="1"/>
    <col min="27" max="16384" width="8.81640625" style="9"/>
  </cols>
  <sheetData>
    <row r="1" spans="1:25" ht="14.5" x14ac:dyDescent="0.35">
      <c r="B1" s="122"/>
      <c r="C1" s="123"/>
      <c r="D1" s="124"/>
      <c r="E1" s="124"/>
      <c r="F1" s="124"/>
      <c r="G1" s="124"/>
      <c r="H1" s="124"/>
      <c r="I1" s="125"/>
      <c r="J1" s="125"/>
      <c r="K1" s="125"/>
      <c r="L1" s="124"/>
      <c r="M1" s="124"/>
      <c r="N1" s="123"/>
      <c r="O1" s="126"/>
      <c r="P1" s="126"/>
      <c r="Q1" s="126"/>
      <c r="R1" s="126"/>
      <c r="S1" s="125"/>
      <c r="T1" s="126"/>
      <c r="U1" s="126"/>
      <c r="V1" s="127"/>
      <c r="Y1" s="7"/>
    </row>
    <row r="2" spans="1:25" ht="46" x14ac:dyDescent="0.35">
      <c r="B2" s="128"/>
      <c r="C2" s="194" t="s">
        <v>227</v>
      </c>
      <c r="D2" s="194"/>
      <c r="E2" s="194"/>
      <c r="F2" s="194"/>
      <c r="G2" s="194"/>
      <c r="H2" s="194"/>
      <c r="I2" s="194"/>
      <c r="J2" s="194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29"/>
      <c r="Y2" s="7"/>
    </row>
    <row r="3" spans="1:25" ht="15" thickBot="1" x14ac:dyDescent="0.4">
      <c r="A3" s="2" t="s">
        <v>227</v>
      </c>
      <c r="B3" s="128"/>
      <c r="C3" s="57"/>
      <c r="D3" s="57"/>
      <c r="E3" s="57"/>
      <c r="F3" s="57"/>
      <c r="G3" s="57"/>
      <c r="H3" s="57"/>
      <c r="I3" s="58"/>
      <c r="J3" s="58"/>
      <c r="K3" s="58"/>
      <c r="L3" s="57"/>
      <c r="M3" s="57"/>
      <c r="N3" s="54"/>
      <c r="O3" s="59"/>
      <c r="P3" s="59"/>
      <c r="Q3" s="59"/>
      <c r="R3" s="59"/>
      <c r="S3" s="58"/>
      <c r="T3" s="59"/>
      <c r="U3" s="59"/>
      <c r="V3" s="129"/>
      <c r="Y3" s="7"/>
    </row>
    <row r="4" spans="1:25" ht="15.75" customHeight="1" thickBot="1" x14ac:dyDescent="0.4">
      <c r="A4" s="2" t="s">
        <v>265</v>
      </c>
      <c r="B4" s="128"/>
      <c r="C4" s="191" t="s">
        <v>124</v>
      </c>
      <c r="D4" s="192"/>
      <c r="E4" s="192"/>
      <c r="F4" s="192"/>
      <c r="G4" s="192"/>
      <c r="H4" s="192"/>
      <c r="I4" s="192"/>
      <c r="J4" s="192"/>
      <c r="K4" s="193"/>
      <c r="L4" s="57"/>
      <c r="M4" s="57"/>
      <c r="N4" s="185" t="s">
        <v>95</v>
      </c>
      <c r="O4" s="186"/>
      <c r="P4" s="186"/>
      <c r="Q4" s="186"/>
      <c r="R4" s="186"/>
      <c r="S4" s="186"/>
      <c r="T4" s="186"/>
      <c r="U4" s="187"/>
      <c r="V4" s="129"/>
      <c r="Y4" s="7"/>
    </row>
    <row r="5" spans="1:25" ht="15.75" customHeight="1" thickBot="1" x14ac:dyDescent="0.4">
      <c r="A5" s="2" t="s">
        <v>198</v>
      </c>
      <c r="B5" s="128"/>
      <c r="C5" s="130"/>
      <c r="D5" s="130"/>
      <c r="E5" s="130"/>
      <c r="F5" s="130"/>
      <c r="G5" s="130"/>
      <c r="H5" s="130"/>
      <c r="I5" s="130"/>
      <c r="J5" s="130"/>
      <c r="K5" s="130"/>
      <c r="L5" s="57"/>
      <c r="M5" s="57"/>
      <c r="N5" s="54"/>
      <c r="O5" s="59"/>
      <c r="P5" s="59"/>
      <c r="Q5" s="59"/>
      <c r="R5" s="59"/>
      <c r="S5" s="58"/>
      <c r="T5" s="59"/>
      <c r="U5" s="59"/>
      <c r="V5" s="129"/>
      <c r="Y5" s="7"/>
    </row>
    <row r="6" spans="1:25" ht="15.75" customHeight="1" thickBot="1" x14ac:dyDescent="0.4">
      <c r="A6" s="2" t="s">
        <v>67</v>
      </c>
      <c r="B6" s="128"/>
      <c r="C6" s="57"/>
      <c r="D6" s="182" t="s">
        <v>102</v>
      </c>
      <c r="E6" s="183"/>
      <c r="F6" s="183"/>
      <c r="G6" s="183"/>
      <c r="H6" s="183"/>
      <c r="I6" s="183"/>
      <c r="J6" s="183"/>
      <c r="K6" s="184"/>
      <c r="L6" s="57"/>
      <c r="M6" s="57"/>
      <c r="N6" s="54"/>
      <c r="O6" s="182" t="s">
        <v>102</v>
      </c>
      <c r="P6" s="183"/>
      <c r="Q6" s="183"/>
      <c r="R6" s="183"/>
      <c r="S6" s="183"/>
      <c r="T6" s="183"/>
      <c r="U6" s="184"/>
      <c r="V6" s="129"/>
      <c r="Y6" s="7"/>
    </row>
    <row r="7" spans="1:25" ht="15.75" customHeight="1" thickBot="1" x14ac:dyDescent="0.4">
      <c r="A7" s="2" t="s">
        <v>196</v>
      </c>
      <c r="B7" s="128"/>
      <c r="C7" s="57"/>
      <c r="D7" s="60" t="s">
        <v>86</v>
      </c>
      <c r="E7" s="61" t="s">
        <v>117</v>
      </c>
      <c r="F7" s="61" t="s">
        <v>163</v>
      </c>
      <c r="G7" s="61" t="s">
        <v>122</v>
      </c>
      <c r="H7" s="61" t="s">
        <v>119</v>
      </c>
      <c r="I7" s="62" t="s">
        <v>89</v>
      </c>
      <c r="J7" s="62" t="s">
        <v>120</v>
      </c>
      <c r="K7" s="63" t="s">
        <v>121</v>
      </c>
      <c r="L7" s="57"/>
      <c r="M7" s="57"/>
      <c r="N7" s="54"/>
      <c r="O7" s="12" t="s">
        <v>86</v>
      </c>
      <c r="P7" s="13" t="s">
        <v>87</v>
      </c>
      <c r="Q7" s="13" t="s">
        <v>98</v>
      </c>
      <c r="R7" s="13" t="s">
        <v>88</v>
      </c>
      <c r="S7" s="14" t="s">
        <v>89</v>
      </c>
      <c r="T7" s="13" t="s">
        <v>91</v>
      </c>
      <c r="U7" s="15" t="s">
        <v>92</v>
      </c>
      <c r="V7" s="129"/>
      <c r="Y7" s="7"/>
    </row>
    <row r="8" spans="1:25" ht="15.75" customHeight="1" thickBot="1" x14ac:dyDescent="0.4">
      <c r="A8" s="2" t="s">
        <v>232</v>
      </c>
      <c r="B8" s="128"/>
      <c r="C8" s="36" t="s">
        <v>93</v>
      </c>
      <c r="D8" s="34" t="s">
        <v>162</v>
      </c>
      <c r="E8" s="17">
        <f>SUM(E12:E22)</f>
        <v>5</v>
      </c>
      <c r="F8" s="17">
        <f>SUM(F12:F22)</f>
        <v>25</v>
      </c>
      <c r="G8" s="17">
        <f>SUM(G12:G22)</f>
        <v>1</v>
      </c>
      <c r="H8" s="17">
        <f>SUM(H12:H22)</f>
        <v>3</v>
      </c>
      <c r="I8" s="14">
        <f>IF(ISNUMBER(F8/H8)=TRUE,F8/H8,"")</f>
        <v>8.3333333333333339</v>
      </c>
      <c r="J8" s="14">
        <f>IF(ISNUMBER(F8/E8)=TRUE,F8/E8,"")</f>
        <v>5</v>
      </c>
      <c r="K8" s="35">
        <f>IF(ISNUMBER(E8*6/H8)=TRUE,E8*6/H8,"")</f>
        <v>10</v>
      </c>
      <c r="L8" s="57"/>
      <c r="M8" s="57"/>
      <c r="N8" s="36" t="s">
        <v>93</v>
      </c>
      <c r="O8" s="12">
        <f>SUM(O12:O22)</f>
        <v>79</v>
      </c>
      <c r="P8" s="13">
        <f>SUM(P12:P22)</f>
        <v>1085</v>
      </c>
      <c r="Q8" s="13">
        <f>MAX(Q12:Q22)</f>
        <v>113</v>
      </c>
      <c r="R8" s="13">
        <f>SUM(R12:R22)</f>
        <v>34</v>
      </c>
      <c r="S8" s="13">
        <f>IF(ISNUMBER(P8/(O8-R8))=TRUE,P8/(O8-R8),"")</f>
        <v>24.111111111111111</v>
      </c>
      <c r="T8" s="13">
        <f>SUM(T12:T22)</f>
        <v>1</v>
      </c>
      <c r="U8" s="15">
        <f>SUM(U12:U22)</f>
        <v>3</v>
      </c>
      <c r="V8" s="129"/>
      <c r="Y8" s="7"/>
    </row>
    <row r="9" spans="1:25" ht="15.75" customHeight="1" thickBot="1" x14ac:dyDescent="0.4">
      <c r="A9" s="2" t="s">
        <v>295</v>
      </c>
      <c r="B9" s="128"/>
      <c r="C9" s="54"/>
      <c r="D9" s="57"/>
      <c r="E9" s="57"/>
      <c r="F9" s="57"/>
      <c r="G9" s="57"/>
      <c r="H9" s="57"/>
      <c r="I9" s="58"/>
      <c r="J9" s="58"/>
      <c r="K9" s="58"/>
      <c r="L9" s="57"/>
      <c r="M9" s="57"/>
      <c r="N9" s="54"/>
      <c r="O9" s="59"/>
      <c r="P9" s="59"/>
      <c r="Q9" s="59"/>
      <c r="R9" s="59"/>
      <c r="S9" s="58"/>
      <c r="T9" s="59"/>
      <c r="U9" s="59"/>
      <c r="V9" s="129"/>
      <c r="Y9" s="7"/>
    </row>
    <row r="10" spans="1:25" ht="15.75" customHeight="1" thickBot="1" x14ac:dyDescent="0.4">
      <c r="A10" s="2" t="s">
        <v>66</v>
      </c>
      <c r="B10" s="128"/>
      <c r="C10" s="54"/>
      <c r="D10" s="188" t="s">
        <v>123</v>
      </c>
      <c r="E10" s="189"/>
      <c r="F10" s="189"/>
      <c r="G10" s="189"/>
      <c r="H10" s="189"/>
      <c r="I10" s="189"/>
      <c r="J10" s="189"/>
      <c r="K10" s="190"/>
      <c r="L10" s="57"/>
      <c r="M10" s="57"/>
      <c r="N10" s="54"/>
      <c r="O10" s="182" t="s">
        <v>96</v>
      </c>
      <c r="P10" s="183"/>
      <c r="Q10" s="183"/>
      <c r="R10" s="183"/>
      <c r="S10" s="183"/>
      <c r="T10" s="183"/>
      <c r="U10" s="184"/>
      <c r="V10" s="129"/>
      <c r="Y10" s="7"/>
    </row>
    <row r="11" spans="1:25" ht="15.75" customHeight="1" thickBot="1" x14ac:dyDescent="0.4">
      <c r="A11" s="2" t="s">
        <v>230</v>
      </c>
      <c r="B11" s="128"/>
      <c r="C11" s="45" t="s">
        <v>111</v>
      </c>
      <c r="D11" s="60" t="s">
        <v>86</v>
      </c>
      <c r="E11" s="61" t="s">
        <v>117</v>
      </c>
      <c r="F11" s="61" t="s">
        <v>163</v>
      </c>
      <c r="G11" s="61" t="s">
        <v>122</v>
      </c>
      <c r="H11" s="61" t="s">
        <v>119</v>
      </c>
      <c r="I11" s="62" t="s">
        <v>89</v>
      </c>
      <c r="J11" s="62" t="s">
        <v>120</v>
      </c>
      <c r="K11" s="63" t="s">
        <v>121</v>
      </c>
      <c r="L11" s="57"/>
      <c r="M11" s="57"/>
      <c r="N11" s="45" t="s">
        <v>111</v>
      </c>
      <c r="O11" s="177" t="s">
        <v>86</v>
      </c>
      <c r="P11" s="176" t="s">
        <v>87</v>
      </c>
      <c r="Q11" s="176" t="s">
        <v>98</v>
      </c>
      <c r="R11" s="176" t="s">
        <v>88</v>
      </c>
      <c r="S11" s="62" t="s">
        <v>89</v>
      </c>
      <c r="T11" s="176" t="s">
        <v>91</v>
      </c>
      <c r="U11" s="178" t="s">
        <v>92</v>
      </c>
      <c r="V11" s="129"/>
      <c r="Y11" s="7"/>
    </row>
    <row r="12" spans="1:25" ht="15.75" customHeight="1" x14ac:dyDescent="0.35">
      <c r="A12" s="2" t="s">
        <v>50</v>
      </c>
      <c r="B12" s="128"/>
      <c r="C12" s="46">
        <v>2013</v>
      </c>
      <c r="D12" s="64" t="str">
        <f>IF(ISNUMBER(VLOOKUP($C$2,Bowling!V:AA,2,0))=TRUE,VLOOKUP($C$2,Bowling!V:AA,2,0),"")</f>
        <v/>
      </c>
      <c r="E12" s="65" t="str">
        <f>IF(ISNUMBER(VLOOKUP($C$2,Bowling!V:AA,3,0))=TRUE,VLOOKUP($C$2,Bowling!V:AA,3,0),"")</f>
        <v/>
      </c>
      <c r="F12" s="65" t="str">
        <f>IF(ISNUMBER(VLOOKUP($C$2,Bowling!V:AA,6,0))=TRUE,VLOOKUP($C$2,Bowling!V:AA,6,0),"")</f>
        <v/>
      </c>
      <c r="G12" s="65" t="str">
        <f>IF(ISNUMBER(VLOOKUP($C$2,Bowling!V:AA,4,0))=TRUE,VLOOKUP($C$2,Bowling!V:AA,4,0),"")</f>
        <v/>
      </c>
      <c r="H12" s="65" t="str">
        <f>IF(ISNUMBER(VLOOKUP($C$2,Bowling!V:AA,5,0))=TRUE,VLOOKUP($C$2,Bowling!V:AA,5,0),"")</f>
        <v/>
      </c>
      <c r="I12" s="51" t="str">
        <f>IF(ISNUMBER(F12/H12)=TRUE,F12/H12,"")</f>
        <v/>
      </c>
      <c r="J12" s="51" t="str">
        <f>IF(ISNUMBER(F12/E12)=TRUE,F12/E12,"")</f>
        <v/>
      </c>
      <c r="K12" s="66" t="str">
        <f>IF(ISNUMBER(E12*6/H12)=TRUE,E12*6/H12,"")</f>
        <v/>
      </c>
      <c r="L12" s="57"/>
      <c r="M12" s="57"/>
      <c r="N12" s="46">
        <v>2013</v>
      </c>
      <c r="O12" s="49">
        <f>IF(ISNUMBER(VLOOKUP($C$2,Batting!Y:AE,2,0))=TRUE,VLOOKUP($C$2,Batting!Y:AE,2,0),"")</f>
        <v>4</v>
      </c>
      <c r="P12" s="50">
        <f>IF(ISNUMBER(VLOOKUP($C$2,Batting!Y:AE,3,0))=TRUE,VLOOKUP($C$2,Batting!Y:AE,3,0),"")</f>
        <v>15</v>
      </c>
      <c r="Q12" s="50">
        <f>IF(ISNUMBER(VLOOKUP($C$2,Batting!Y:AE,4,0))=TRUE,VLOOKUP($C$2,Batting!Y:AE,4,0),"")</f>
        <v>9</v>
      </c>
      <c r="R12" s="50">
        <f>IF(ISNUMBER(O12-VLOOKUP($C$2,Batting!Y:AE,5,0))=TRUE,O12-VLOOKUP($C$2,Batting!Y:AE,5,0),"")</f>
        <v>2</v>
      </c>
      <c r="S12" s="50">
        <f>IF(ISNUMBER(P12/(O12-R12))=TRUE,P12/(O12-R12),"")</f>
        <v>7.5</v>
      </c>
      <c r="T12" s="50">
        <f>IF(ISNUMBER(VLOOKUP($C$2,Batting!Y:AE,6,0))=TRUE,VLOOKUP($C$2,Batting!Y:AE,6,0),"")</f>
        <v>0</v>
      </c>
      <c r="U12" s="52">
        <f>IF(ISNUMBER(VLOOKUP($C$2,Batting!Y:AE,7,0))=TRUE,VLOOKUP($C$2,Batting!Y:AE,7,0),"")</f>
        <v>0</v>
      </c>
      <c r="V12" s="129"/>
      <c r="Y12" s="7"/>
    </row>
    <row r="13" spans="1:25" ht="15" customHeight="1" x14ac:dyDescent="0.35">
      <c r="A13" s="2" t="s">
        <v>202</v>
      </c>
      <c r="B13" s="128"/>
      <c r="C13" s="37">
        <v>2012</v>
      </c>
      <c r="D13" s="47" t="str">
        <f>IF(ISNUMBER(VLOOKUP($C$2,Bowling!H:M,2,0))=TRUE,VLOOKUP($C$2,Bowling!H:M,2,0),"")</f>
        <v/>
      </c>
      <c r="E13" s="20" t="str">
        <f>IF(ISNUMBER(VLOOKUP($C$2,Bowling!H:M,3,0))=TRUE,VLOOKUP($C$2,Bowling!H:M,3,0),"")</f>
        <v/>
      </c>
      <c r="F13" s="20" t="str">
        <f>IF(ISNUMBER(VLOOKUP($C$2,Bowling!H:M,6,0))=TRUE,VLOOKUP($C$2,Bowling!H:M,6,0),"")</f>
        <v/>
      </c>
      <c r="G13" s="20" t="str">
        <f>IF(ISNUMBER(VLOOKUP($C$2,Bowling!H:M,4,0))=TRUE,VLOOKUP($C$2,Bowling!H:M,4,0),"")</f>
        <v/>
      </c>
      <c r="H13" s="20" t="str">
        <f>IF(ISNUMBER(VLOOKUP($C$2,Bowling!H:M,5,0))=TRUE,VLOOKUP($C$2,Bowling!H:M,5,0),"")</f>
        <v/>
      </c>
      <c r="I13" s="21" t="str">
        <f t="shared" ref="I13:I22" si="0">IF(ISNUMBER(F13/H13)=TRUE,F13/H13,"")</f>
        <v/>
      </c>
      <c r="J13" s="21" t="str">
        <f t="shared" ref="J13:J22" si="1">IF(ISNUMBER(F13/E13)=TRUE,F13/E13,"")</f>
        <v/>
      </c>
      <c r="K13" s="48" t="str">
        <f t="shared" ref="K13:K22" si="2">IF(ISNUMBER(E13*6/H13)=TRUE,E13*6/H13,"")</f>
        <v/>
      </c>
      <c r="L13" s="57"/>
      <c r="M13" s="57"/>
      <c r="N13" s="37">
        <v>2012</v>
      </c>
      <c r="O13" s="31">
        <f>IF(ISNUMBER(VLOOKUP($C$2,Batting!Q:W,2,0))=TRUE,VLOOKUP($C$2,Batting!Q:W,2,0),"")</f>
        <v>3</v>
      </c>
      <c r="P13" s="32">
        <f>IF(ISNUMBER(VLOOKUP($C$2,Batting!Q:W,3,0))=TRUE,VLOOKUP($C$2,Batting!Q:W,3,0),"")</f>
        <v>22</v>
      </c>
      <c r="Q13" s="32">
        <f>IF(ISNUMBER(VLOOKUP($C$2,Batting!Q:W,4,0))=TRUE,VLOOKUP($C$2,Batting!Q:W,4,0),"")</f>
        <v>9</v>
      </c>
      <c r="R13" s="32">
        <f>IF(ISNUMBER(O13-VLOOKUP($C$2,Batting!Q:W,5,0))=TRUE,O13-VLOOKUP($C$2,Batting!Q:W,5,0),"")</f>
        <v>1</v>
      </c>
      <c r="S13" s="32">
        <f t="shared" ref="S13" si="3">IF(ISNUMBER(P13/(O13-R13))=TRUE,P13/(O13-R13),"")</f>
        <v>11</v>
      </c>
      <c r="T13" s="32">
        <f>IF(ISNUMBER(VLOOKUP($C$2,Batting!Q:W,6,0))=TRUE,VLOOKUP($C$2,Batting!Q:W,6,0),"")</f>
        <v>0</v>
      </c>
      <c r="U13" s="33">
        <f>IF(ISNUMBER(VLOOKUP($C$2,Batting!Q:W,7,0))=TRUE,VLOOKUP($C$2,Batting!Q:W,7,0),"")</f>
        <v>0</v>
      </c>
      <c r="V13" s="129"/>
      <c r="Y13" s="7"/>
    </row>
    <row r="14" spans="1:25" ht="15.75" customHeight="1" x14ac:dyDescent="0.35">
      <c r="A14" s="2" t="s">
        <v>244</v>
      </c>
      <c r="B14" s="128"/>
      <c r="C14" s="37">
        <v>2011</v>
      </c>
      <c r="D14" s="47">
        <f>IF(ISNUMBER(VLOOKUP($C$2,Bowling!O:T,2,0))=TRUE,VLOOKUP($C$2,Bowling!O:T,2,0),"")</f>
        <v>1</v>
      </c>
      <c r="E14" s="20">
        <f>IF(ISNUMBER(VLOOKUP($C$2,Bowling!O:T,3,0))=TRUE,VLOOKUP($C$2,Bowling!O:T,3,0),"")</f>
        <v>1</v>
      </c>
      <c r="F14" s="20">
        <f>IF(ISNUMBER(VLOOKUP($C$2,Bowling!O:T,6,0))=TRUE,VLOOKUP($C$2,Bowling!O:T,6,0),"")</f>
        <v>3</v>
      </c>
      <c r="G14" s="20">
        <f>IF(ISNUMBER(VLOOKUP($C$2,Bowling!O:T,4,0))=TRUE,VLOOKUP($C$2,Bowling!O:T,4,0),"")</f>
        <v>0</v>
      </c>
      <c r="H14" s="20">
        <f>IF(ISNUMBER(VLOOKUP($C$2,Bowling!O:T,5,0))=TRUE,VLOOKUP($C$2,Bowling!O:T,5,0),"")</f>
        <v>1</v>
      </c>
      <c r="I14" s="21">
        <f t="shared" si="0"/>
        <v>3</v>
      </c>
      <c r="J14" s="21">
        <f t="shared" si="1"/>
        <v>3</v>
      </c>
      <c r="K14" s="48">
        <f t="shared" si="2"/>
        <v>6</v>
      </c>
      <c r="L14" s="57"/>
      <c r="M14" s="57"/>
      <c r="N14" s="37">
        <v>2011</v>
      </c>
      <c r="O14" s="31">
        <f>IF(ISNUMBER(VLOOKUP($C$2,Batting!I:O,2,0))=TRUE,VLOOKUP($C$2,Batting!I:O,2,0),"")</f>
        <v>7</v>
      </c>
      <c r="P14" s="32">
        <f>IF(ISNUMBER(VLOOKUP($C$2,Batting!I:O,3,0))=TRUE,VLOOKUP($C$2,Batting!I:O,3,0),"")</f>
        <v>127</v>
      </c>
      <c r="Q14" s="32">
        <f>IF(ISNUMBER(VLOOKUP($C$2,Batting!I:O,4,0))=TRUE,VLOOKUP($C$2,Batting!I:O,4,0),"")</f>
        <v>61</v>
      </c>
      <c r="R14" s="32">
        <f>IF(ISNUMBER(O14-VLOOKUP($C$2,Batting!I:O,5,0))=TRUE,O14-VLOOKUP($C$2,Batting!I:O,5,0),"")</f>
        <v>4</v>
      </c>
      <c r="S14" s="32">
        <f t="shared" ref="S14" si="4">IF(ISNUMBER(P14/(O14-R14))=TRUE,P14/(O14-R14),"")</f>
        <v>42.333333333333336</v>
      </c>
      <c r="T14" s="32">
        <f>IF(ISNUMBER(VLOOKUP($C$2,Batting!I:O,6,0))=TRUE,VLOOKUP($C$2,Batting!I:O,6,0),"")</f>
        <v>0</v>
      </c>
      <c r="U14" s="33">
        <f>IF(ISNUMBER(VLOOKUP($C$2,Batting!I:O,7,0))=TRUE,VLOOKUP($C$2,Batting!I:O,7,0),"")</f>
        <v>1</v>
      </c>
      <c r="V14" s="129"/>
      <c r="Y14" s="7"/>
    </row>
    <row r="15" spans="1:25" ht="15.75" customHeight="1" x14ac:dyDescent="0.35">
      <c r="A15" s="2" t="s">
        <v>200</v>
      </c>
      <c r="B15" s="128"/>
      <c r="C15" s="37">
        <v>2010</v>
      </c>
      <c r="D15" s="47" t="s">
        <v>162</v>
      </c>
      <c r="E15" s="20" t="str">
        <f>IF(ISNUMBER(VLOOKUP($C$2,'2010'!$K$3:$O$41,2,0))=TRUE,VLOOKUP($C$2,'2010'!$K$3:$O$41,2,0),"")</f>
        <v/>
      </c>
      <c r="F15" s="20" t="str">
        <f>IF(ISNUMBER(VLOOKUP($C$2,'2010'!$K$3:$O$41,3,0))=TRUE,VLOOKUP($C$2,'2010'!$K$3:$O$41,3,0),"")</f>
        <v/>
      </c>
      <c r="G15" s="20" t="str">
        <f>IF(ISNUMBER(VLOOKUP($C$2,'2010'!$K$3:$O$41,4,0))=TRUE,VLOOKUP($C$2,'2010'!$K$3:$O$41,4,0),"")</f>
        <v/>
      </c>
      <c r="H15" s="20" t="str">
        <f>IF(ISNUMBER(VLOOKUP($C$2,'2010'!$K$3:$O$41,5,0))=TRUE,VLOOKUP($C$2,'2010'!$K$3:$O$41,5,0),"")</f>
        <v/>
      </c>
      <c r="I15" s="21" t="str">
        <f t="shared" si="0"/>
        <v/>
      </c>
      <c r="J15" s="21" t="str">
        <f t="shared" si="1"/>
        <v/>
      </c>
      <c r="K15" s="48" t="str">
        <f t="shared" si="2"/>
        <v/>
      </c>
      <c r="L15" s="57"/>
      <c r="M15" s="57"/>
      <c r="N15" s="37">
        <v>2010</v>
      </c>
      <c r="O15" s="31">
        <f>IF(ISNUMBER(VLOOKUP($C$2,'2010'!$A$3:$H$60,2,0))=TRUE,VLOOKUP($C$2,'2010'!$A$3:$H$60,2,0),"")</f>
        <v>9</v>
      </c>
      <c r="P15" s="32">
        <f>IF(ISNUMBER(VLOOKUP($C$2,'2010'!$A$3:$H$60,3,0))=TRUE,VLOOKUP($C$2,'2010'!$A$3:$H$60,3,0),"")</f>
        <v>74</v>
      </c>
      <c r="Q15" s="32">
        <f>IF(ISNUMBER(VLOOKUP($C$2,'2010'!$A$3:$H$60,4,0))=TRUE,VLOOKUP($C$2,'2010'!$A$3:$H$60,4,0),"")</f>
        <v>21</v>
      </c>
      <c r="R15" s="32">
        <f>IF(ISNUMBER(VLOOKUP($C$2,'2010'!$A$3:$H$60,5,0))=TRUE,VLOOKUP($C$2,'2010'!$A$3:$H$60,5,0),"")</f>
        <v>4</v>
      </c>
      <c r="S15" s="32">
        <f t="shared" ref="S15" si="5">IF(ISNUMBER(P15/(O15-R15))=TRUE,P15/(O15-R15),"")</f>
        <v>14.8</v>
      </c>
      <c r="T15" s="32">
        <f>IF(ISNUMBER(VLOOKUP($C$2,'2010'!$A$3:$H$60,7,0))=TRUE,VLOOKUP($C$2,'2010'!$A$3:$H$60,7,0),"")</f>
        <v>0</v>
      </c>
      <c r="U15" s="33">
        <f>IF(ISNUMBER(VLOOKUP($C$2,'2010'!$A$3:$H$60,8,0))=TRUE,VLOOKUP($C$2,'2010'!$A$3:$H$60,8,0),"")</f>
        <v>0</v>
      </c>
      <c r="V15" s="129"/>
      <c r="Y15" s="7"/>
    </row>
    <row r="16" spans="1:25" ht="15.75" customHeight="1" x14ac:dyDescent="0.35">
      <c r="A16" s="2" t="s">
        <v>148</v>
      </c>
      <c r="B16" s="128"/>
      <c r="C16" s="37">
        <v>2009</v>
      </c>
      <c r="D16" s="47" t="s">
        <v>162</v>
      </c>
      <c r="E16" s="20" t="str">
        <f>IF(ISNUMBER(VLOOKUP($C$2,'2009'!$K$3:$O$43,2,0))=TRUE,VLOOKUP($C$2,'2009'!$K$3:$O$43,2,0),"")</f>
        <v/>
      </c>
      <c r="F16" s="20" t="str">
        <f>IF(ISNUMBER(VLOOKUP($C$2,'2009'!$K$3:$O$43,3,0))=TRUE,VLOOKUP($C$2,'2009'!$K$3:$O$43,3,0),"")</f>
        <v/>
      </c>
      <c r="G16" s="20" t="str">
        <f>IF(ISNUMBER(VLOOKUP($C$2,'2009'!$K$3:$O$43,4,0))=TRUE,VLOOKUP($C$2,'2009'!$K$3:$O$43,4,0),"")</f>
        <v/>
      </c>
      <c r="H16" s="20" t="str">
        <f>IF(ISNUMBER(VLOOKUP($C$2,'2009'!$K$3:$O$43,5,0))=TRUE,VLOOKUP($C$2,'2009'!$K$3:$O$43,5,0),"")</f>
        <v/>
      </c>
      <c r="I16" s="21" t="str">
        <f t="shared" si="0"/>
        <v/>
      </c>
      <c r="J16" s="21" t="str">
        <f t="shared" si="1"/>
        <v/>
      </c>
      <c r="K16" s="48" t="str">
        <f t="shared" si="2"/>
        <v/>
      </c>
      <c r="L16" s="57"/>
      <c r="M16" s="57"/>
      <c r="N16" s="37">
        <v>2009</v>
      </c>
      <c r="O16" s="31">
        <f>IF(ISNUMBER(VLOOKUP($C$2,'2009'!$A$3:$H$60,2,0))=TRUE,VLOOKUP($C$2,'2009'!$A$3:$H$60,2,0),"")</f>
        <v>10</v>
      </c>
      <c r="P16" s="32">
        <f>IF(ISNUMBER(VLOOKUP($C$2,'2009'!$A$3:$H$60,3,0))=TRUE,VLOOKUP($C$2,'2009'!$A$3:$H$60,3,0),"")</f>
        <v>138</v>
      </c>
      <c r="Q16" s="32">
        <f>IF(ISNUMBER(VLOOKUP($C$2,'2009'!$A$3:$H$60,4,0))=TRUE,VLOOKUP($C$2,'2009'!$A$3:$H$60,4,0),"")</f>
        <v>26</v>
      </c>
      <c r="R16" s="32">
        <f>IF(ISNUMBER(VLOOKUP($C$2,'2009'!$A$3:$H$60,5,0))=TRUE,VLOOKUP($C$2,'2009'!$A$3:$H$60,5,0),"")</f>
        <v>5</v>
      </c>
      <c r="S16" s="32">
        <f t="shared" ref="S16" si="6">IF(ISNUMBER(P16/(O16-R16))=TRUE,P16/(O16-R16),"")</f>
        <v>27.6</v>
      </c>
      <c r="T16" s="32">
        <f>IF(ISNUMBER(VLOOKUP($C$2,'2009'!$A$3:$H$60,7,0))=TRUE,VLOOKUP($C$2,'2009'!$A$3:$H$60,7,0),"")</f>
        <v>0</v>
      </c>
      <c r="U16" s="33">
        <f>IF(ISNUMBER(VLOOKUP($C$2,'2009'!$A$3:$H$60,8,0))=TRUE,VLOOKUP($C$2,'2009'!$A$3:$H$60,8,0),"")</f>
        <v>0</v>
      </c>
      <c r="V16" s="129"/>
      <c r="Y16" s="7"/>
    </row>
    <row r="17" spans="1:25" ht="15.75" customHeight="1" x14ac:dyDescent="0.35">
      <c r="A17" s="7" t="s">
        <v>143</v>
      </c>
      <c r="B17" s="128"/>
      <c r="C17" s="37">
        <v>2008</v>
      </c>
      <c r="D17" s="47" t="s">
        <v>162</v>
      </c>
      <c r="E17" s="20" t="str">
        <f>IF(ISNUMBER(VLOOKUP($C$2,'2008'!$K$3:$O$40,2,0))=TRUE,VLOOKUP($C$2,'2008'!$K$3:$O$40,2,0),"")</f>
        <v/>
      </c>
      <c r="F17" s="20" t="str">
        <f>IF(ISNUMBER(VLOOKUP($C$2,'2008'!$K$3:$O$40,3,0))=TRUE,VLOOKUP($C$2,'2008'!$K$3:$O$40,3,0),"")</f>
        <v/>
      </c>
      <c r="G17" s="20" t="str">
        <f>IF(ISNUMBER(VLOOKUP($C$2,'2008'!$K$3:$O$40,4,0))=TRUE,VLOOKUP($C$2,'2008'!$K$3:$O$40,4,0),"")</f>
        <v/>
      </c>
      <c r="H17" s="20" t="str">
        <f>IF(ISNUMBER(VLOOKUP($C$2,'2008'!$K$3:$O$40,5,0))=TRUE,VLOOKUP($C$2,'2008'!$K$3:$O$40,5,0),"")</f>
        <v/>
      </c>
      <c r="I17" s="21" t="str">
        <f t="shared" si="0"/>
        <v/>
      </c>
      <c r="J17" s="21" t="str">
        <f t="shared" si="1"/>
        <v/>
      </c>
      <c r="K17" s="48" t="str">
        <f t="shared" si="2"/>
        <v/>
      </c>
      <c r="L17" s="57"/>
      <c r="M17" s="57"/>
      <c r="N17" s="37">
        <v>2008</v>
      </c>
      <c r="O17" s="31">
        <f>IF(ISNUMBER(VLOOKUP($C$2,'2008'!$A$3:$H$60,2,0))=TRUE,VLOOKUP($C$2,'2008'!$A$3:$H$60,2,0),"")</f>
        <v>9</v>
      </c>
      <c r="P17" s="32">
        <f>IF(ISNUMBER(VLOOKUP($C$2,'2008'!$A$3:$H$60,3,0))=TRUE,VLOOKUP($C$2,'2008'!$A$3:$H$60,3,0),"")</f>
        <v>80</v>
      </c>
      <c r="Q17" s="32">
        <f>IF(ISNUMBER(VLOOKUP($C$2,'2008'!$A$3:$H$60,4,0))=TRUE,VLOOKUP($C$2,'2008'!$A$3:$H$60,4,0),"")</f>
        <v>25</v>
      </c>
      <c r="R17" s="32">
        <f>IF(ISNUMBER(VLOOKUP($C$2,'2008'!$A$3:$H$60,5,0))=TRUE,VLOOKUP($C$2,'2008'!$A$3:$H$60,5,0),"")</f>
        <v>4</v>
      </c>
      <c r="S17" s="32">
        <f t="shared" ref="S17:S22" si="7">IF(ISNUMBER(P17/(O17-R17))=TRUE,P17/(O17-R17),"")</f>
        <v>16</v>
      </c>
      <c r="T17" s="32">
        <f>IF(ISNUMBER(VLOOKUP($C$2,'2008'!$A$3:$H$60,7,0))=TRUE,VLOOKUP($C$2,'2008'!$A$3:$H$60,7,0),"")</f>
        <v>0</v>
      </c>
      <c r="U17" s="33">
        <f>IF(ISNUMBER(VLOOKUP($C$2,'2008'!$A$3:$H$60,8,0))=TRUE,VLOOKUP($C$2,'2008'!$A$3:$H$60,8,0),"")</f>
        <v>0</v>
      </c>
      <c r="V17" s="129"/>
      <c r="Y17" s="7"/>
    </row>
    <row r="18" spans="1:25" ht="15.75" customHeight="1" x14ac:dyDescent="0.35">
      <c r="A18" s="2" t="s">
        <v>290</v>
      </c>
      <c r="B18" s="128"/>
      <c r="C18" s="37">
        <v>2007</v>
      </c>
      <c r="D18" s="47" t="s">
        <v>162</v>
      </c>
      <c r="E18" s="20" t="str">
        <f>IF(ISNUMBER(VLOOKUP($C$2,'2007'!$K$3:$O$35,2,0))=TRUE,VLOOKUP($C$2,'2007'!$K$3:$O$35,2,0),"")</f>
        <v/>
      </c>
      <c r="F18" s="20" t="str">
        <f>IF(ISNUMBER(VLOOKUP($C$2,'2007'!$K$3:$O$35,3,0))=TRUE,VLOOKUP($C$2,'2007'!$K$3:$O$35,3,0),"")</f>
        <v/>
      </c>
      <c r="G18" s="20" t="str">
        <f>IF(ISNUMBER(VLOOKUP($C$2,'2007'!$K$3:$O$35,4,0))=TRUE,VLOOKUP($C$2,'2007'!$K$3:$O$35,4,0),"")</f>
        <v/>
      </c>
      <c r="H18" s="20" t="str">
        <f>IF(ISNUMBER(VLOOKUP($C$2,'2007'!$K$3:$O$35,5,0))=TRUE,VLOOKUP($C$2,'2007'!$K$3:$O$35,5,0),"")</f>
        <v/>
      </c>
      <c r="I18" s="21" t="str">
        <f t="shared" si="0"/>
        <v/>
      </c>
      <c r="J18" s="21" t="str">
        <f t="shared" si="1"/>
        <v/>
      </c>
      <c r="K18" s="48" t="str">
        <f t="shared" si="2"/>
        <v/>
      </c>
      <c r="L18" s="57"/>
      <c r="M18" s="57"/>
      <c r="N18" s="37">
        <v>2007</v>
      </c>
      <c r="O18" s="31">
        <f>IF(ISNUMBER(VLOOKUP($C$2,'2007'!$A$3:$H$60,2,0))=TRUE,VLOOKUP($C$2,'2007'!$A$3:$H$60,2,0),"")</f>
        <v>6</v>
      </c>
      <c r="P18" s="32">
        <f>IF(ISNUMBER(VLOOKUP($C$2,'2007'!$A$3:$H$60,3,0))=TRUE,VLOOKUP($C$2,'2007'!$A$3:$H$60,3,0),"")</f>
        <v>40</v>
      </c>
      <c r="Q18" s="32">
        <f>IF(ISNUMBER(VLOOKUP($C$2,'2007'!$A$3:$H$60,4,0))=TRUE,VLOOKUP($C$2,'2007'!$A$3:$H$60,4,0),"")</f>
        <v>16</v>
      </c>
      <c r="R18" s="32">
        <f>IF(ISNUMBER(VLOOKUP($C$2,'2007'!$A$3:$H$60,5,0))=TRUE,VLOOKUP($C$2,'2007'!$A$3:$H$60,5,0),"")</f>
        <v>5</v>
      </c>
      <c r="S18" s="32">
        <f t="shared" si="7"/>
        <v>40</v>
      </c>
      <c r="T18" s="32">
        <f>IF(ISNUMBER(VLOOKUP($C$2,'2007'!$A$3:$H$60,7,0))=TRUE,VLOOKUP($C$2,'2007'!$A$3:$H$60,7,0),"")</f>
        <v>0</v>
      </c>
      <c r="U18" s="33">
        <f>IF(ISNUMBER(VLOOKUP($C$2,'2007'!$A$3:$H$60,8,0))=TRUE,VLOOKUP($C$2,'2007'!$A$3:$H$60,8,0),"")</f>
        <v>0</v>
      </c>
      <c r="V18" s="129"/>
      <c r="Y18" s="7"/>
    </row>
    <row r="19" spans="1:25" ht="15.75" customHeight="1" x14ac:dyDescent="0.35">
      <c r="A19" s="2" t="s">
        <v>70</v>
      </c>
      <c r="B19" s="128"/>
      <c r="C19" s="37">
        <v>2006</v>
      </c>
      <c r="D19" s="47" t="s">
        <v>162</v>
      </c>
      <c r="E19" s="20">
        <f>IF(ISNUMBER(VLOOKUP($C$2,'2006'!$K$3:$O$40,2,0))=TRUE,VLOOKUP($C$2,'2006'!$K$3:$O$40,2,0),"")</f>
        <v>4</v>
      </c>
      <c r="F19" s="20">
        <f>IF(ISNUMBER(VLOOKUP($C$2,'2006'!$K$3:$O$40,3,0))=TRUE,VLOOKUP($C$2,'2006'!$K$3:$O$40,3,0),"")</f>
        <v>22</v>
      </c>
      <c r="G19" s="20">
        <f>IF(ISNUMBER(VLOOKUP($C$2,'2006'!$K$3:$O$40,4,0))=TRUE,VLOOKUP($C$2,'2006'!$K$3:$O$40,4,0),"")</f>
        <v>1</v>
      </c>
      <c r="H19" s="20">
        <f>IF(ISNUMBER(VLOOKUP($C$2,'2006'!$K$3:$O$40,5,0))=TRUE,VLOOKUP($C$2,'2006'!$K$3:$O$40,5,0),"")</f>
        <v>2</v>
      </c>
      <c r="I19" s="21">
        <f t="shared" si="0"/>
        <v>11</v>
      </c>
      <c r="J19" s="21">
        <f t="shared" si="1"/>
        <v>5.5</v>
      </c>
      <c r="K19" s="48">
        <f t="shared" si="2"/>
        <v>12</v>
      </c>
      <c r="L19" s="57"/>
      <c r="M19" s="57"/>
      <c r="N19" s="37">
        <v>2006</v>
      </c>
      <c r="O19" s="31">
        <f>IF(ISNUMBER(VLOOKUP($C$2,'2006'!$A$3:$H$60,2,0))=TRUE,VLOOKUP($C$2,'2006'!$A$3:$H$60,2,0),"")</f>
        <v>6</v>
      </c>
      <c r="P19" s="32">
        <f>IF(ISNUMBER(VLOOKUP($C$2,'2006'!$A$3:$H$60,3,0))=TRUE,VLOOKUP($C$2,'2006'!$A$3:$H$60,3,0),"")</f>
        <v>53</v>
      </c>
      <c r="Q19" s="32">
        <f>IF(ISNUMBER(VLOOKUP($C$2,'2006'!$A$3:$H$60,4,0))=TRUE,VLOOKUP($C$2,'2006'!$A$3:$H$60,4,0),"")</f>
        <v>25</v>
      </c>
      <c r="R19" s="32">
        <f>IF(ISNUMBER(VLOOKUP($C$2,'2006'!$A$3:$H$60,5,0))=TRUE,VLOOKUP($C$2,'2006'!$A$3:$H$60,5,0),"")</f>
        <v>2</v>
      </c>
      <c r="S19" s="32">
        <f t="shared" si="7"/>
        <v>13.25</v>
      </c>
      <c r="T19" s="32">
        <f>IF(ISNUMBER(VLOOKUP($C$2,'2006'!$A$3:$H$60,7,0))=TRUE,VLOOKUP($C$2,'2006'!$A$3:$H$60,7,0),"")</f>
        <v>0</v>
      </c>
      <c r="U19" s="33">
        <f>IF(ISNUMBER(VLOOKUP($C$2,'2006'!$A$3:$H$60,8,0))=TRUE,VLOOKUP($C$2,'2006'!$A$3:$H$60,8,0),"")</f>
        <v>0</v>
      </c>
      <c r="V19" s="129"/>
      <c r="Y19" s="7"/>
    </row>
    <row r="20" spans="1:25" ht="15.75" customHeight="1" x14ac:dyDescent="0.35">
      <c r="A20" s="2" t="s">
        <v>58</v>
      </c>
      <c r="B20" s="128"/>
      <c r="C20" s="37">
        <v>2005</v>
      </c>
      <c r="D20" s="47" t="s">
        <v>162</v>
      </c>
      <c r="E20" s="20" t="str">
        <f>IF(ISNUMBER(VLOOKUP($C$2,'2005'!$K$3:$O$39,2,0))=TRUE,VLOOKUP($C$2,'2005'!$K$3:$O$39,2,0),"")</f>
        <v/>
      </c>
      <c r="F20" s="20" t="str">
        <f>IF(ISNUMBER(VLOOKUP($C$2,'2005'!$K$3:$O$39,3,0))=TRUE,VLOOKUP($C$2,'2005'!$K$3:$O$39,3,0),"")</f>
        <v/>
      </c>
      <c r="G20" s="20" t="str">
        <f>IF(ISNUMBER(VLOOKUP($C$2,'2005'!$K$3:$O$39,4,0))=TRUE,VLOOKUP($C$2,'2005'!$K$3:$O$39,4,0),"")</f>
        <v/>
      </c>
      <c r="H20" s="20" t="str">
        <f>IF(ISNUMBER(VLOOKUP($C$2,'2005'!$K$3:$O$39,5,0))=TRUE,VLOOKUP($C$2,'2005'!$K$3:$O$39,5,0),"")</f>
        <v/>
      </c>
      <c r="I20" s="21" t="str">
        <f t="shared" si="0"/>
        <v/>
      </c>
      <c r="J20" s="21" t="str">
        <f t="shared" si="1"/>
        <v/>
      </c>
      <c r="K20" s="48" t="str">
        <f t="shared" si="2"/>
        <v/>
      </c>
      <c r="L20" s="57"/>
      <c r="M20" s="57"/>
      <c r="N20" s="37">
        <v>2005</v>
      </c>
      <c r="O20" s="31">
        <f>IF(ISNUMBER(VLOOKUP($C$2,'2005'!$A$3:$H$60,2,0))=TRUE,VLOOKUP($C$2,'2005'!$A$3:$H$60,2,0),"")</f>
        <v>3</v>
      </c>
      <c r="P20" s="32">
        <f>IF(ISNUMBER(VLOOKUP($C$2,'2005'!$A$3:$H$60,3,0))=TRUE,VLOOKUP($C$2,'2005'!$A$3:$H$60,3,0),"")</f>
        <v>15</v>
      </c>
      <c r="Q20" s="32">
        <f>IF(ISNUMBER(VLOOKUP($C$2,'2005'!$A$3:$H$60,4,0))=TRUE,VLOOKUP($C$2,'2005'!$A$3:$H$60,4,0),"")</f>
        <v>10</v>
      </c>
      <c r="R20" s="32">
        <f>IF(ISNUMBER(VLOOKUP($C$2,'2005'!$A$3:$H$60,5,0))=TRUE,VLOOKUP($C$2,'2005'!$A$3:$H$60,5,0),"")</f>
        <v>2</v>
      </c>
      <c r="S20" s="32">
        <f t="shared" si="7"/>
        <v>15</v>
      </c>
      <c r="T20" s="32">
        <f>IF(ISNUMBER(VLOOKUP($C$2,'2005'!$A$3:$H$60,7,0))=TRUE,VLOOKUP($C$2,'2005'!$A$3:$H$60,7,0),"")</f>
        <v>0</v>
      </c>
      <c r="U20" s="33">
        <f>IF(ISNUMBER(VLOOKUP($C$2,'2005'!$A$3:$H$60,8,0))=TRUE,VLOOKUP($C$2,'2005'!$A$3:$H$60,8,0),"")</f>
        <v>0</v>
      </c>
      <c r="V20" s="129"/>
      <c r="Y20" s="7"/>
    </row>
    <row r="21" spans="1:25" ht="15.75" customHeight="1" x14ac:dyDescent="0.35">
      <c r="A21" s="2" t="s">
        <v>277</v>
      </c>
      <c r="B21" s="128"/>
      <c r="C21" s="37">
        <v>2004</v>
      </c>
      <c r="D21" s="47" t="s">
        <v>162</v>
      </c>
      <c r="E21" s="20" t="str">
        <f>IF(ISNUMBER(VLOOKUP($C$2,'2004'!$K$3:$O$39,2,0))=TRUE,VLOOKUP($C$2,'2004'!$K$3:$O$39,2,0),"")</f>
        <v/>
      </c>
      <c r="F21" s="20" t="str">
        <f>IF(ISNUMBER(VLOOKUP($C$2,'2004'!$K$3:$O$39,3,0))=TRUE,VLOOKUP($C$2,'2004'!$K$3:$O$39,3,0),"")</f>
        <v/>
      </c>
      <c r="G21" s="20" t="str">
        <f>IF(ISNUMBER(VLOOKUP($C$2,'2004'!$K$3:$O$39,4,0))=TRUE,VLOOKUP($C$2,'2004'!$K$3:$O$39,4,0),"")</f>
        <v/>
      </c>
      <c r="H21" s="20" t="str">
        <f>IF(ISNUMBER(VLOOKUP($C$2,'2004'!$K$3:$O$39,5,0))=TRUE,VLOOKUP($C$2,'2004'!$K$3:$O$39,5,0),"")</f>
        <v/>
      </c>
      <c r="I21" s="21" t="str">
        <f t="shared" si="0"/>
        <v/>
      </c>
      <c r="J21" s="21" t="str">
        <f t="shared" si="1"/>
        <v/>
      </c>
      <c r="K21" s="48" t="str">
        <f t="shared" si="2"/>
        <v/>
      </c>
      <c r="L21" s="57"/>
      <c r="M21" s="57"/>
      <c r="N21" s="37">
        <v>2004</v>
      </c>
      <c r="O21" s="31">
        <f>IF(ISNUMBER(VLOOKUP($C$2,'2004'!$A$3:$H$60,2,0))=TRUE,VLOOKUP($C$2,'2004'!$A$3:$H$60,2,0),"")</f>
        <v>11</v>
      </c>
      <c r="P21" s="32">
        <f>IF(ISNUMBER(VLOOKUP($C$2,'2004'!$A$3:$H$60,3,0))=TRUE,VLOOKUP($C$2,'2004'!$A$3:$H$60,3,0),"")</f>
        <v>122</v>
      </c>
      <c r="Q21" s="32">
        <f>IF(ISNUMBER(VLOOKUP($C$2,'2004'!$A$3:$H$60,4,0))=TRUE,VLOOKUP($C$2,'2004'!$A$3:$H$60,4,0),"")</f>
        <v>37</v>
      </c>
      <c r="R21" s="32">
        <f>IF(ISNUMBER(VLOOKUP($C$2,'2004'!$A$3:$H$60,5,0))=TRUE,VLOOKUP($C$2,'2004'!$A$3:$H$60,5,0),"")</f>
        <v>2</v>
      </c>
      <c r="S21" s="32">
        <f t="shared" si="7"/>
        <v>13.555555555555555</v>
      </c>
      <c r="T21" s="32">
        <f>IF(ISNUMBER(VLOOKUP($C$2,'2004'!$A$3:$H$60,7,0))=TRUE,VLOOKUP($C$2,'2004'!$A$3:$H$60,7,0),"")</f>
        <v>0</v>
      </c>
      <c r="U21" s="33">
        <f>IF(ISNUMBER(VLOOKUP($C$2,'2004'!$A$3:$H$60,8,0))=TRUE,VLOOKUP($C$2,'2004'!$A$3:$H$60,8,0),"")</f>
        <v>0</v>
      </c>
      <c r="V21" s="129"/>
      <c r="Y21" s="7"/>
    </row>
    <row r="22" spans="1:25" ht="15.75" customHeight="1" thickBot="1" x14ac:dyDescent="0.4">
      <c r="A22" s="2" t="s">
        <v>218</v>
      </c>
      <c r="B22" s="128"/>
      <c r="C22" s="41">
        <v>2003</v>
      </c>
      <c r="D22" s="42" t="s">
        <v>162</v>
      </c>
      <c r="E22" s="24" t="str">
        <f>IF(ISNUMBER(VLOOKUP($C$2,'2003'!$K$3:$O$22,2,0))=TRUE,VLOOKUP($C$2,'2003'!$K$3:$O$22,2,0),"")</f>
        <v/>
      </c>
      <c r="F22" s="24" t="str">
        <f>IF(ISNUMBER(VLOOKUP($C$2,'2003'!$K$3:$O$22,3,0))=TRUE,VLOOKUP($C$2,'2003'!$K$3:$O$22,3,0),"")</f>
        <v/>
      </c>
      <c r="G22" s="24" t="str">
        <f>IF(ISNUMBER(VLOOKUP($C$2,'2003'!$K$3:$O$22,4,0))=TRUE,VLOOKUP($C$2,'2003'!$K$3:$O$22,4,0),"")</f>
        <v/>
      </c>
      <c r="H22" s="24" t="str">
        <f>IF(ISNUMBER(VLOOKUP($C$2,'2003'!$K$3:$O$22,5,0))=TRUE,VLOOKUP($C$2,'2003'!$K$3:$O$22,5,0),"")</f>
        <v/>
      </c>
      <c r="I22" s="25" t="str">
        <f t="shared" si="0"/>
        <v/>
      </c>
      <c r="J22" s="25" t="str">
        <f t="shared" si="1"/>
        <v/>
      </c>
      <c r="K22" s="43" t="str">
        <f t="shared" si="2"/>
        <v/>
      </c>
      <c r="L22" s="57"/>
      <c r="M22" s="57"/>
      <c r="N22" s="41">
        <v>2003</v>
      </c>
      <c r="O22" s="26">
        <f>IF(ISNUMBER(VLOOKUP($C$2,'2003'!$A$3:$H$60,2,0))=TRUE,VLOOKUP($C$2,'2003'!$A$3:$H$60,2,0),"")</f>
        <v>11</v>
      </c>
      <c r="P22" s="27">
        <f>IF(ISNUMBER(VLOOKUP($C$2,'2003'!$A$3:$H$60,3,0))=TRUE,VLOOKUP($C$2,'2003'!$A$3:$H$60,3,0),"")</f>
        <v>399</v>
      </c>
      <c r="Q22" s="27">
        <f>IF(ISNUMBER(VLOOKUP($C$2,'2003'!$A$3:$H$60,4,0))=TRUE,VLOOKUP($C$2,'2003'!$A$3:$H$60,4,0),"")</f>
        <v>113</v>
      </c>
      <c r="R22" s="27">
        <f>IF(ISNUMBER(VLOOKUP($C$2,'2003'!$A$3:$H$60,5,0))=TRUE,VLOOKUP($C$2,'2003'!$A$3:$H$60,5,0),"")</f>
        <v>3</v>
      </c>
      <c r="S22" s="27">
        <f t="shared" si="7"/>
        <v>49.875</v>
      </c>
      <c r="T22" s="27">
        <f>IF(ISNUMBER(VLOOKUP($C$2,'2003'!$A$3:$H$60,7,0))=TRUE,VLOOKUP($C$2,'2003'!$A$3:$H$60,7,0),"")</f>
        <v>1</v>
      </c>
      <c r="U22" s="28">
        <f>IF(ISNUMBER(VLOOKUP($C$2,'2003'!$A$3:$H$60,8,0))=TRUE,VLOOKUP($C$2,'2003'!$A$3:$H$60,8,0),"")</f>
        <v>2</v>
      </c>
      <c r="V22" s="129"/>
      <c r="Y22" s="7"/>
    </row>
    <row r="23" spans="1:25" ht="15.75" customHeight="1" thickBot="1" x14ac:dyDescent="0.4">
      <c r="A23" s="2" t="s">
        <v>211</v>
      </c>
      <c r="B23" s="128"/>
      <c r="C23" s="54"/>
      <c r="D23" s="130"/>
      <c r="E23" s="130"/>
      <c r="F23" s="130"/>
      <c r="G23" s="130"/>
      <c r="H23" s="130"/>
      <c r="I23" s="130"/>
      <c r="J23" s="130"/>
      <c r="K23" s="130"/>
      <c r="L23" s="57"/>
      <c r="M23" s="57"/>
      <c r="N23" s="54"/>
      <c r="O23" s="59"/>
      <c r="P23" s="59"/>
      <c r="Q23" s="59"/>
      <c r="R23" s="59"/>
      <c r="S23" s="58"/>
      <c r="T23" s="59"/>
      <c r="U23" s="59"/>
      <c r="V23" s="129"/>
      <c r="Y23" s="7"/>
    </row>
    <row r="24" spans="1:25" ht="15.75" customHeight="1" thickBot="1" x14ac:dyDescent="0.4">
      <c r="A24" s="2" t="s">
        <v>238</v>
      </c>
      <c r="B24" s="128"/>
      <c r="C24" s="195" t="s">
        <v>127</v>
      </c>
      <c r="D24" s="196"/>
      <c r="E24" s="196"/>
      <c r="F24" s="196"/>
      <c r="G24" s="196"/>
      <c r="H24" s="196"/>
      <c r="I24" s="196"/>
      <c r="J24" s="196"/>
      <c r="K24" s="196"/>
      <c r="L24" s="196"/>
      <c r="M24" s="196"/>
      <c r="N24" s="196"/>
      <c r="O24" s="196"/>
      <c r="P24" s="196"/>
      <c r="Q24" s="196"/>
      <c r="R24" s="196"/>
      <c r="S24" s="196"/>
      <c r="T24" s="196"/>
      <c r="U24" s="197"/>
      <c r="V24" s="129"/>
      <c r="Y24" s="7"/>
    </row>
    <row r="25" spans="1:25" ht="15.75" customHeight="1" thickBot="1" x14ac:dyDescent="0.4">
      <c r="A25" s="2" t="s">
        <v>247</v>
      </c>
      <c r="B25" s="128"/>
      <c r="C25" s="130"/>
      <c r="D25" s="130"/>
      <c r="E25" s="130"/>
      <c r="F25" s="130"/>
      <c r="G25" s="130"/>
      <c r="H25" s="130"/>
      <c r="I25" s="130"/>
      <c r="J25" s="130"/>
      <c r="K25" s="130"/>
      <c r="L25" s="57"/>
      <c r="M25" s="57"/>
      <c r="N25" s="54"/>
      <c r="O25" s="59"/>
      <c r="P25" s="59"/>
      <c r="Q25" s="59"/>
      <c r="R25" s="59"/>
      <c r="S25" s="58"/>
      <c r="T25" s="59"/>
      <c r="U25" s="59"/>
      <c r="V25" s="129"/>
      <c r="Y25" s="7"/>
    </row>
    <row r="26" spans="1:25" ht="15.75" customHeight="1" thickBot="1" x14ac:dyDescent="0.4">
      <c r="A26" s="2" t="s">
        <v>267</v>
      </c>
      <c r="B26" s="128"/>
      <c r="C26" s="54"/>
      <c r="D26" s="182" t="s">
        <v>108</v>
      </c>
      <c r="E26" s="183"/>
      <c r="F26" s="183"/>
      <c r="G26" s="183"/>
      <c r="H26" s="183"/>
      <c r="I26" s="183"/>
      <c r="J26" s="183"/>
      <c r="K26" s="184"/>
      <c r="L26" s="57"/>
      <c r="M26" s="57"/>
      <c r="N26" s="54"/>
      <c r="O26" s="182" t="s">
        <v>108</v>
      </c>
      <c r="P26" s="183"/>
      <c r="Q26" s="183"/>
      <c r="R26" s="183"/>
      <c r="S26" s="183"/>
      <c r="T26" s="183"/>
      <c r="U26" s="184"/>
      <c r="V26" s="129"/>
      <c r="Y26" s="7"/>
    </row>
    <row r="27" spans="1:25" ht="15.75" customHeight="1" thickBot="1" x14ac:dyDescent="0.4">
      <c r="A27" s="2" t="s">
        <v>255</v>
      </c>
      <c r="B27" s="128"/>
      <c r="C27" s="45" t="s">
        <v>103</v>
      </c>
      <c r="D27" s="34" t="s">
        <v>86</v>
      </c>
      <c r="E27" s="17" t="s">
        <v>117</v>
      </c>
      <c r="F27" s="17" t="s">
        <v>163</v>
      </c>
      <c r="G27" s="17" t="s">
        <v>122</v>
      </c>
      <c r="H27" s="17" t="s">
        <v>119</v>
      </c>
      <c r="I27" s="14" t="s">
        <v>89</v>
      </c>
      <c r="J27" s="14" t="s">
        <v>120</v>
      </c>
      <c r="K27" s="35" t="s">
        <v>121</v>
      </c>
      <c r="L27" s="57"/>
      <c r="M27" s="57"/>
      <c r="N27" s="29" t="s">
        <v>103</v>
      </c>
      <c r="O27" s="177" t="s">
        <v>86</v>
      </c>
      <c r="P27" s="176" t="s">
        <v>87</v>
      </c>
      <c r="Q27" s="176" t="s">
        <v>98</v>
      </c>
      <c r="R27" s="176" t="s">
        <v>88</v>
      </c>
      <c r="S27" s="62" t="s">
        <v>89</v>
      </c>
      <c r="T27" s="176" t="s">
        <v>91</v>
      </c>
      <c r="U27" s="178" t="s">
        <v>92</v>
      </c>
      <c r="V27" s="129"/>
      <c r="Y27" s="7"/>
    </row>
    <row r="28" spans="1:25" ht="14.5" x14ac:dyDescent="0.35">
      <c r="A28" s="2" t="s">
        <v>254</v>
      </c>
      <c r="B28" s="128"/>
      <c r="C28" s="46" t="s">
        <v>195</v>
      </c>
      <c r="D28" s="64" t="str">
        <f>IF(ISNUMBER(VLOOKUP($C$2,Bowling!AD:AI,2,0))=TRUE,VLOOKUP($C$2,Bowling!AD:AI,2,0),"")</f>
        <v/>
      </c>
      <c r="E28" s="65" t="str">
        <f>IF(ISNUMBER(VLOOKUP($C$2,Bowling!AD:AI,3,0))=TRUE,VLOOKUP($C$2,Bowling!AD:AI,3,0),"")</f>
        <v/>
      </c>
      <c r="F28" s="65" t="str">
        <f>IF(ISNUMBER(VLOOKUP($C$2,Bowling!AD:AI,6,0))=TRUE,VLOOKUP($C$2,Bowling!AD:AI,6,0),"")</f>
        <v/>
      </c>
      <c r="G28" s="65" t="str">
        <f>IF(ISNUMBER(VLOOKUP($C$2,Bowling!AD:AI,4,0))=TRUE,VLOOKUP($C$2,Bowling!AD:AI,4,0),"")</f>
        <v/>
      </c>
      <c r="H28" s="65" t="str">
        <f>IF(ISNUMBER(VLOOKUP($C$2,Bowling!AD:AI,5,0))=TRUE,VLOOKUP($C$2,Bowling!AD:AI,5,0),"")</f>
        <v/>
      </c>
      <c r="I28" s="51" t="str">
        <f>IF(ISNUMBER(F28/H28)=TRUE,F28/H28,"")</f>
        <v/>
      </c>
      <c r="J28" s="51" t="str">
        <f>IF(ISNUMBER(F28/E28)=TRUE,F28/E28,"")</f>
        <v/>
      </c>
      <c r="K28" s="66" t="str">
        <f>IF(ISNUMBER(E28*6/H28)=TRUE,E28*6/H28,"")</f>
        <v/>
      </c>
      <c r="L28" s="57"/>
      <c r="M28" s="57"/>
      <c r="N28" s="30" t="s">
        <v>195</v>
      </c>
      <c r="O28" s="49">
        <f>IF(ISNUMBER(VLOOKUP($C$2,Batting!AG:AM,2,0))=TRUE,VLOOKUP($C$2,Batting!AG:AM,2,0),"")</f>
        <v>5</v>
      </c>
      <c r="P28" s="50">
        <f>IF(ISNUMBER(VLOOKUP($C$2,Batting!AG:AM,3,0))=TRUE,VLOOKUP($C$2,Batting!AG:AM,3,0),"")</f>
        <v>39</v>
      </c>
      <c r="Q28" s="50">
        <f>IF(ISNUMBER(VLOOKUP($C$2,Batting!AG:AM,4,0))=TRUE,VLOOKUP($C$2,Batting!AG:AM,4,0),"")</f>
        <v>20</v>
      </c>
      <c r="R28" s="50">
        <f>IF(ISNUMBER(O28-VLOOKUP($C$2,Batting!AG:AM,5,0))=TRUE,O28-VLOOKUP($C$2,Batting!AG:AM,5,0),"")</f>
        <v>3</v>
      </c>
      <c r="S28" s="50">
        <f t="shared" ref="S28" si="8">IF(ISNUMBER(P28/(O28-R28))=TRUE,P28/(O28-R28),"")</f>
        <v>19.5</v>
      </c>
      <c r="T28" s="50">
        <f>IF(ISNUMBER(VLOOKUP($C$2,Batting!AG:AM,6,0))=TRUE,VLOOKUP($C$2,Batting!AG:AM,6,0),"")</f>
        <v>0</v>
      </c>
      <c r="U28" s="52">
        <f>IF(ISNUMBER(VLOOKUP($C$2,Batting!AG:AM,7,0))=TRUE,VLOOKUP($C$2,Batting!AG:AM,7,0),"")</f>
        <v>0</v>
      </c>
      <c r="V28" s="129"/>
      <c r="Y28" s="7"/>
    </row>
    <row r="29" spans="1:25" ht="14.5" x14ac:dyDescent="0.35">
      <c r="A29" s="2" t="s">
        <v>281</v>
      </c>
      <c r="B29" s="128"/>
      <c r="C29" s="37" t="s">
        <v>209</v>
      </c>
      <c r="D29" s="47" t="str">
        <f>IF(ISNUMBER(VLOOKUP($C$2,Bowling!AK:AP,2,0))=TRUE,VLOOKUP($C$2,Bowling!AK:AP,2,0),"")</f>
        <v/>
      </c>
      <c r="E29" s="20" t="str">
        <f>IF(ISNUMBER(VLOOKUP($C$2,Bowling!AK:AP,3,0))=TRUE,VLOOKUP($C$2,Bowling!AK:AP,3,0),"")</f>
        <v/>
      </c>
      <c r="F29" s="20" t="str">
        <f>IF(ISNUMBER(VLOOKUP($C$2,Bowling!AK:AP,6,0))=TRUE,VLOOKUP($C$2,Bowling!AK:AP,6,0),"")</f>
        <v/>
      </c>
      <c r="G29" s="20" t="str">
        <f>IF(ISNUMBER(VLOOKUP($C$2,Bowling!AK:AP,4,0))=TRUE,VLOOKUP($C$2,Bowling!AK:AP,4,0),"")</f>
        <v/>
      </c>
      <c r="H29" s="20" t="str">
        <f>IF(ISNUMBER(VLOOKUP($C$2,Bowling!AK:AP,5,0))=TRUE,VLOOKUP($C$2,Bowling!AK:AP,5,0),"")</f>
        <v/>
      </c>
      <c r="I29" s="22" t="str">
        <f t="shared" ref="I29:I30" si="9">IF(ISNUMBER(F29/H29)=TRUE,F29/H29,"")</f>
        <v/>
      </c>
      <c r="J29" s="22" t="str">
        <f t="shared" ref="J29:J30" si="10">IF(ISNUMBER(F29/E29)=TRUE,F29/E29,"")</f>
        <v/>
      </c>
      <c r="K29" s="40" t="str">
        <f t="shared" ref="K29:K30" si="11">IF(ISNUMBER(E29*6/H29)=TRUE,E29*6/H29,"")</f>
        <v/>
      </c>
      <c r="L29" s="57"/>
      <c r="M29" s="57"/>
      <c r="N29" s="19" t="s">
        <v>209</v>
      </c>
      <c r="O29" s="31">
        <f>IF(ISNUMBER(VLOOKUP($C$2,Batting!AO:AU,2,0))=TRUE,VLOOKUP($C$2,Batting!AO:AU,2,0),"")</f>
        <v>7</v>
      </c>
      <c r="P29" s="32">
        <f>IF(ISNUMBER(VLOOKUP($C$2,Batting!AO:AU,3,0))=TRUE,VLOOKUP($C$2,Batting!AO:AU,3,0),"")</f>
        <v>92</v>
      </c>
      <c r="Q29" s="32">
        <f>IF(ISNUMBER(VLOOKUP($C$2,Batting!AO:AU,4,0))=TRUE,VLOOKUP($C$2,Batting!AO:AU,4,0),"")</f>
        <v>61</v>
      </c>
      <c r="R29" s="32">
        <f>IF(ISNUMBER(O29-VLOOKUP($C$2,Batting!AO:AU,5,0))=TRUE,O29-VLOOKUP($C$2,Batting!AO:AU,5,0),"")</f>
        <v>3</v>
      </c>
      <c r="S29" s="32">
        <f t="shared" ref="S29:S30" si="12">IF(ISNUMBER(P29/(O29-R29))=TRUE,P29/(O29-R29),"")</f>
        <v>23</v>
      </c>
      <c r="T29" s="32">
        <f>IF(ISNUMBER(VLOOKUP($C$2,Batting!AO:AU,6,0))=TRUE,VLOOKUP($C$2,Batting!AO:AU,6,0),"")</f>
        <v>0</v>
      </c>
      <c r="U29" s="33">
        <f>IF(ISNUMBER(VLOOKUP($C$2,Batting!AO:AU,7,0))=TRUE,VLOOKUP($C$2,Batting!AO:AU,7,0),"")</f>
        <v>1</v>
      </c>
      <c r="V29" s="129"/>
      <c r="Y29" s="7"/>
    </row>
    <row r="30" spans="1:25" ht="15" thickBot="1" x14ac:dyDescent="0.4">
      <c r="A30" s="2" t="s">
        <v>280</v>
      </c>
      <c r="B30" s="128"/>
      <c r="C30" s="41" t="s">
        <v>253</v>
      </c>
      <c r="D30" s="42">
        <f>IF(ISNUMBER(VLOOKUP($C$2,Bowling!AR:AW,2,0))=TRUE,VLOOKUP($C$2,Bowling!AR:AW,2,0),"")</f>
        <v>1</v>
      </c>
      <c r="E30" s="24">
        <f>IF(ISNUMBER(VLOOKUP($C$2,Bowling!AR:AW,3,0))=TRUE,VLOOKUP($C$2,Bowling!AR:AW,3,0),"")</f>
        <v>1</v>
      </c>
      <c r="F30" s="24">
        <f>IF(ISNUMBER(VLOOKUP($C$2,Bowling!AR:AW,6,0))=TRUE,VLOOKUP($C$2,Bowling!AR:AW,6,0),"")</f>
        <v>3</v>
      </c>
      <c r="G30" s="24">
        <f>IF(ISNUMBER(VLOOKUP($C$2,Bowling!AR:AW,4,0))=TRUE,VLOOKUP($C$2,Bowling!AR:AW,4,0),"")</f>
        <v>0</v>
      </c>
      <c r="H30" s="24">
        <f>IF(ISNUMBER(VLOOKUP($C$2,Bowling!AR:AW,5,0))=TRUE,VLOOKUP($C$2,Bowling!AR:AW,5,0),"")</f>
        <v>1</v>
      </c>
      <c r="I30" s="18">
        <f t="shared" si="9"/>
        <v>3</v>
      </c>
      <c r="J30" s="18">
        <f t="shared" si="10"/>
        <v>3</v>
      </c>
      <c r="K30" s="179">
        <f t="shared" si="11"/>
        <v>6</v>
      </c>
      <c r="L30" s="57"/>
      <c r="M30" s="57"/>
      <c r="N30" s="23" t="s">
        <v>253</v>
      </c>
      <c r="O30" s="26">
        <f>IF(ISNUMBER(VLOOKUP($C$2,Batting!AW:BC,2,0))=TRUE,VLOOKUP($C$2,Batting!AW:BC,2,0),"")</f>
        <v>2</v>
      </c>
      <c r="P30" s="27">
        <f>IF(ISNUMBER(VLOOKUP($C$2,Batting!AW:BC,3,0))=TRUE,VLOOKUP($C$2,Batting!AW:BC,3,0),"")</f>
        <v>33</v>
      </c>
      <c r="Q30" s="27">
        <f>IF(ISNUMBER(VLOOKUP($C$2,Batting!AW:BC,4,0))=TRUE,VLOOKUP($C$2,Batting!AW:BC,4,0),"")</f>
        <v>24</v>
      </c>
      <c r="R30" s="27">
        <f>IF(ISNUMBER(O30-VLOOKUP($C$2,Batting!AW:BC,5,0))=TRUE,O30-VLOOKUP($C$2,Batting!AW:BC,5,0),"")</f>
        <v>1</v>
      </c>
      <c r="S30" s="27">
        <f t="shared" si="12"/>
        <v>33</v>
      </c>
      <c r="T30" s="27">
        <f>IF(ISNUMBER(VLOOKUP($C$2,Batting!AW:BC,6,0))=TRUE,VLOOKUP($C$2,Batting!AW:BC,6,0),"")</f>
        <v>0</v>
      </c>
      <c r="U30" s="28">
        <f>IF(ISNUMBER(VLOOKUP($C$2,Batting!AW:BC,7,0))=TRUE,VLOOKUP($C$2,Batting!AW:BC,7,0),"")</f>
        <v>0</v>
      </c>
      <c r="V30" s="129"/>
      <c r="Y30" s="7"/>
    </row>
    <row r="31" spans="1:25" ht="15" thickBot="1" x14ac:dyDescent="0.4">
      <c r="A31" s="2" t="s">
        <v>63</v>
      </c>
      <c r="B31" s="128"/>
      <c r="C31" s="54"/>
      <c r="D31" s="57"/>
      <c r="E31" s="57"/>
      <c r="F31" s="57"/>
      <c r="G31" s="57"/>
      <c r="H31" s="57"/>
      <c r="I31" s="58"/>
      <c r="J31" s="58"/>
      <c r="K31" s="58"/>
      <c r="L31" s="57"/>
      <c r="M31" s="57"/>
      <c r="N31" s="54"/>
      <c r="O31" s="59"/>
      <c r="P31" s="59"/>
      <c r="Q31" s="59"/>
      <c r="R31" s="59"/>
      <c r="S31" s="58"/>
      <c r="T31" s="59"/>
      <c r="U31" s="59"/>
      <c r="V31" s="129"/>
      <c r="Y31" s="7"/>
    </row>
    <row r="32" spans="1:25" ht="15" thickBot="1" x14ac:dyDescent="0.4">
      <c r="A32" s="2" t="s">
        <v>225</v>
      </c>
      <c r="B32" s="128"/>
      <c r="C32" s="54"/>
      <c r="D32" s="182" t="s">
        <v>107</v>
      </c>
      <c r="E32" s="183"/>
      <c r="F32" s="183"/>
      <c r="G32" s="183"/>
      <c r="H32" s="183"/>
      <c r="I32" s="183"/>
      <c r="J32" s="183"/>
      <c r="K32" s="184"/>
      <c r="L32" s="57"/>
      <c r="M32" s="57"/>
      <c r="N32" s="54"/>
      <c r="O32" s="182" t="s">
        <v>107</v>
      </c>
      <c r="P32" s="183"/>
      <c r="Q32" s="183"/>
      <c r="R32" s="183"/>
      <c r="S32" s="183"/>
      <c r="T32" s="183"/>
      <c r="U32" s="184"/>
      <c r="V32" s="129"/>
      <c r="Y32" s="7"/>
    </row>
    <row r="33" spans="1:25" ht="15" thickBot="1" x14ac:dyDescent="0.4">
      <c r="A33" s="2" t="s">
        <v>74</v>
      </c>
      <c r="B33" s="128"/>
      <c r="C33" s="36" t="s">
        <v>128</v>
      </c>
      <c r="D33" s="60" t="s">
        <v>86</v>
      </c>
      <c r="E33" s="61" t="s">
        <v>117</v>
      </c>
      <c r="F33" s="61" t="s">
        <v>163</v>
      </c>
      <c r="G33" s="61" t="s">
        <v>122</v>
      </c>
      <c r="H33" s="61" t="s">
        <v>119</v>
      </c>
      <c r="I33" s="62" t="s">
        <v>89</v>
      </c>
      <c r="J33" s="62" t="s">
        <v>120</v>
      </c>
      <c r="K33" s="63" t="s">
        <v>121</v>
      </c>
      <c r="L33" s="57"/>
      <c r="M33" s="57"/>
      <c r="N33" s="16" t="s">
        <v>128</v>
      </c>
      <c r="O33" s="177" t="s">
        <v>86</v>
      </c>
      <c r="P33" s="176" t="s">
        <v>87</v>
      </c>
      <c r="Q33" s="176" t="s">
        <v>98</v>
      </c>
      <c r="R33" s="176" t="s">
        <v>88</v>
      </c>
      <c r="S33" s="62" t="s">
        <v>89</v>
      </c>
      <c r="T33" s="176" t="s">
        <v>91</v>
      </c>
      <c r="U33" s="178" t="s">
        <v>92</v>
      </c>
      <c r="V33" s="129"/>
      <c r="Y33" s="7"/>
    </row>
    <row r="34" spans="1:25" ht="14.5" x14ac:dyDescent="0.35">
      <c r="A34" s="2" t="s">
        <v>75</v>
      </c>
      <c r="B34" s="128"/>
      <c r="C34" s="37" t="s">
        <v>125</v>
      </c>
      <c r="D34" s="64">
        <f>IF(ISNUMBER(VLOOKUP($C$2,Bowling!AY:BD,2,0))=TRUE,VLOOKUP($C$2,Bowling!AY:BD,2,0),"")</f>
        <v>1</v>
      </c>
      <c r="E34" s="65">
        <f>IF(ISNUMBER(VLOOKUP($C$2,Bowling!AY:BD,3,0))=TRUE,VLOOKUP($C$2,Bowling!AY:BD,3,0),"")</f>
        <v>1</v>
      </c>
      <c r="F34" s="65">
        <f>IF(ISNUMBER(VLOOKUP($C$2,Bowling!AY:BD,6,0))=TRUE,VLOOKUP($C$2,Bowling!AY:BD,6,0),"")</f>
        <v>3</v>
      </c>
      <c r="G34" s="65">
        <f>IF(ISNUMBER(VLOOKUP($C$2,Bowling!AY:BD,4,0))=TRUE,VLOOKUP($C$2,Bowling!AY:BD,4,0),"")</f>
        <v>0</v>
      </c>
      <c r="H34" s="65">
        <f>IF(ISNUMBER(VLOOKUP($C$2,Bowling!AY:BD,5,0))=TRUE,VLOOKUP($C$2,Bowling!AY:BD,5,0),"")</f>
        <v>1</v>
      </c>
      <c r="I34" s="51">
        <f t="shared" ref="I34:I35" si="13">IF(ISNUMBER(F34/H34)=TRUE,F34/H34,"")</f>
        <v>3</v>
      </c>
      <c r="J34" s="51">
        <f t="shared" ref="J34:J35" si="14">IF(ISNUMBER(F34/E34)=TRUE,F34/E34,"")</f>
        <v>3</v>
      </c>
      <c r="K34" s="66">
        <f t="shared" ref="K34:K35" si="15">IF(ISNUMBER(E34*6/H34)=TRUE,E34*6/H34,"")</f>
        <v>6</v>
      </c>
      <c r="L34" s="57"/>
      <c r="M34" s="57"/>
      <c r="N34" s="19" t="s">
        <v>100</v>
      </c>
      <c r="O34" s="49">
        <f>IF(ISNUMBER(VLOOKUP($C$2,Batting!BE:BK,2,0))=TRUE,VLOOKUP($C$2,Batting!BE:BK,2,0),"")</f>
        <v>5</v>
      </c>
      <c r="P34" s="50">
        <f>IF(ISNUMBER(VLOOKUP($C$2,Batting!BE:BK,3,0))=TRUE,VLOOKUP($C$2,Batting!BE:BK,3,0),"")</f>
        <v>23</v>
      </c>
      <c r="Q34" s="50">
        <f>IF(ISNUMBER(VLOOKUP($C$2,Batting!BE:BK,4,0))=TRUE,VLOOKUP($C$2,Batting!BE:BK,4,0),"")</f>
        <v>9</v>
      </c>
      <c r="R34" s="50">
        <f>IF(ISNUMBER(O34-VLOOKUP($C$2,Batting!BE:BK,5,0))=TRUE,O34-VLOOKUP($C$2,Batting!BE:BK,5,0),"")</f>
        <v>2</v>
      </c>
      <c r="S34" s="50">
        <f t="shared" ref="S34" si="16">IF(ISNUMBER(P34/(O34-R34))=TRUE,P34/(O34-R34),"")</f>
        <v>7.666666666666667</v>
      </c>
      <c r="T34" s="50">
        <f>IF(ISNUMBER(VLOOKUP($C$2,Batting!BE:BK,6,0))=TRUE,VLOOKUP($C$2,Batting!BE:BK,6,0),"")</f>
        <v>0</v>
      </c>
      <c r="U34" s="52">
        <f>IF(ISNUMBER(VLOOKUP($C$2,Batting!BE:BK,7,0))=TRUE,VLOOKUP($C$2,Batting!BE:BK,7,0),"")</f>
        <v>0</v>
      </c>
      <c r="V34" s="129"/>
      <c r="Y34" s="7"/>
    </row>
    <row r="35" spans="1:25" ht="15" thickBot="1" x14ac:dyDescent="0.4">
      <c r="A35" s="2" t="s">
        <v>14</v>
      </c>
      <c r="B35" s="128"/>
      <c r="C35" s="41" t="s">
        <v>126</v>
      </c>
      <c r="D35" s="42" t="str">
        <f>IF(ISNUMBER(VLOOKUP($C$2,Bowling!BF:BK,2,0))=TRUE,VLOOKUP($C$2,Bowling!BF:BK,2,0),"")</f>
        <v/>
      </c>
      <c r="E35" s="24" t="str">
        <f>IF(ISNUMBER(VLOOKUP($C$2,Bowling!BF:BK,3,0))=TRUE,VLOOKUP($C$2,Bowling!BF:BK,3,0),"")</f>
        <v/>
      </c>
      <c r="F35" s="24" t="str">
        <f>IF(ISNUMBER(VLOOKUP($C$2,Bowling!BF:BK,6,0))=TRUE,VLOOKUP($C$2,Bowling!BF:BK,6,0),"")</f>
        <v/>
      </c>
      <c r="G35" s="24" t="str">
        <f>IF(ISNUMBER(VLOOKUP($C$2,Bowling!BF:BK,4,0))=TRUE,VLOOKUP($C$2,Bowling!BF:BK,4,0),"")</f>
        <v/>
      </c>
      <c r="H35" s="24" t="str">
        <f>IF(ISNUMBER(VLOOKUP($C$2,Bowling!BF:BK,5,0))=TRUE,VLOOKUP($C$2,Bowling!BF:BK,5,0),"")</f>
        <v/>
      </c>
      <c r="I35" s="25" t="str">
        <f t="shared" si="13"/>
        <v/>
      </c>
      <c r="J35" s="25" t="str">
        <f t="shared" si="14"/>
        <v/>
      </c>
      <c r="K35" s="43" t="str">
        <f t="shared" si="15"/>
        <v/>
      </c>
      <c r="L35" s="57"/>
      <c r="M35" s="57"/>
      <c r="N35" s="23" t="s">
        <v>101</v>
      </c>
      <c r="O35" s="26">
        <f>IF(ISNUMBER(VLOOKUP($C$2,Batting!BM:BS,2,0))=TRUE,VLOOKUP($C$2,Batting!BM:BS,2,0),"")</f>
        <v>9</v>
      </c>
      <c r="P35" s="27">
        <f>IF(ISNUMBER(VLOOKUP($C$2,Batting!BM:BS,3,0))=TRUE,VLOOKUP($C$2,Batting!BM:BS,3,0),"")</f>
        <v>141</v>
      </c>
      <c r="Q35" s="27">
        <f>IF(ISNUMBER(VLOOKUP($C$2,Batting!BM:BS,4,0))=TRUE,VLOOKUP($C$2,Batting!BM:BS,4,0),"")</f>
        <v>61</v>
      </c>
      <c r="R35" s="27">
        <f>IF(ISNUMBER(O35-VLOOKUP($C$2,Batting!BM:BS,5,0))=TRUE,O35-VLOOKUP($C$2,Batting!BM:BS,5,0),"")</f>
        <v>5</v>
      </c>
      <c r="S35" s="27">
        <f t="shared" ref="S35" si="17">IF(ISNUMBER(P35/(O35-R35))=TRUE,P35/(O35-R35),"")</f>
        <v>35.25</v>
      </c>
      <c r="T35" s="27">
        <f>IF(ISNUMBER(VLOOKUP($C$2,Batting!BM:BS,6,0))=TRUE,VLOOKUP($C$2,Batting!BM:BS,6,0),"")</f>
        <v>0</v>
      </c>
      <c r="U35" s="28">
        <f>IF(ISNUMBER(VLOOKUP($C$2,Batting!BM:BS,7,0))=TRUE,VLOOKUP($C$2,Batting!BM:BS,7,0),"")</f>
        <v>1</v>
      </c>
      <c r="V35" s="129"/>
      <c r="Y35" s="7"/>
    </row>
    <row r="36" spans="1:25" ht="15" thickBot="1" x14ac:dyDescent="0.4">
      <c r="A36" s="2" t="s">
        <v>212</v>
      </c>
      <c r="B36" s="128"/>
      <c r="C36" s="54"/>
      <c r="D36" s="57"/>
      <c r="E36" s="57"/>
      <c r="F36" s="57"/>
      <c r="G36" s="57"/>
      <c r="H36" s="57"/>
      <c r="I36" s="58"/>
      <c r="J36" s="58"/>
      <c r="K36" s="58"/>
      <c r="L36" s="57"/>
      <c r="M36" s="57"/>
      <c r="N36" s="54"/>
      <c r="O36" s="59"/>
      <c r="P36" s="59"/>
      <c r="Q36" s="59"/>
      <c r="R36" s="59"/>
      <c r="S36" s="58"/>
      <c r="T36" s="59"/>
      <c r="U36" s="59"/>
      <c r="V36" s="129"/>
      <c r="Y36" s="7"/>
    </row>
    <row r="37" spans="1:25" ht="15" thickBot="1" x14ac:dyDescent="0.4">
      <c r="A37" s="2" t="s">
        <v>233</v>
      </c>
      <c r="B37" s="128"/>
      <c r="C37" s="54"/>
      <c r="D37" s="182" t="s">
        <v>106</v>
      </c>
      <c r="E37" s="183"/>
      <c r="F37" s="183"/>
      <c r="G37" s="183"/>
      <c r="H37" s="183"/>
      <c r="I37" s="183"/>
      <c r="J37" s="183"/>
      <c r="K37" s="184"/>
      <c r="L37" s="57"/>
      <c r="M37" s="57"/>
      <c r="N37" s="54"/>
      <c r="O37" s="182" t="s">
        <v>106</v>
      </c>
      <c r="P37" s="183"/>
      <c r="Q37" s="183"/>
      <c r="R37" s="183"/>
      <c r="S37" s="183"/>
      <c r="T37" s="183"/>
      <c r="U37" s="184"/>
      <c r="V37" s="129"/>
      <c r="Y37" s="7"/>
    </row>
    <row r="38" spans="1:25" ht="15" thickBot="1" x14ac:dyDescent="0.4">
      <c r="A38" s="2" t="s">
        <v>205</v>
      </c>
      <c r="B38" s="128"/>
      <c r="C38" s="36" t="s">
        <v>110</v>
      </c>
      <c r="D38" s="34" t="s">
        <v>86</v>
      </c>
      <c r="E38" s="17" t="s">
        <v>117</v>
      </c>
      <c r="F38" s="17" t="s">
        <v>163</v>
      </c>
      <c r="G38" s="17" t="s">
        <v>122</v>
      </c>
      <c r="H38" s="17" t="s">
        <v>119</v>
      </c>
      <c r="I38" s="14" t="s">
        <v>89</v>
      </c>
      <c r="J38" s="14" t="s">
        <v>120</v>
      </c>
      <c r="K38" s="35" t="s">
        <v>121</v>
      </c>
      <c r="L38" s="57"/>
      <c r="M38" s="57"/>
      <c r="N38" s="16" t="s">
        <v>110</v>
      </c>
      <c r="O38" s="12" t="s">
        <v>86</v>
      </c>
      <c r="P38" s="13" t="s">
        <v>87</v>
      </c>
      <c r="Q38" s="13" t="s">
        <v>98</v>
      </c>
      <c r="R38" s="13" t="s">
        <v>88</v>
      </c>
      <c r="S38" s="14" t="s">
        <v>89</v>
      </c>
      <c r="T38" s="13" t="s">
        <v>91</v>
      </c>
      <c r="U38" s="15" t="s">
        <v>92</v>
      </c>
      <c r="V38" s="129"/>
      <c r="Y38" s="7"/>
    </row>
    <row r="39" spans="1:25" ht="14.5" x14ac:dyDescent="0.35">
      <c r="A39" s="2" t="s">
        <v>270</v>
      </c>
      <c r="B39" s="128"/>
      <c r="C39" s="53" t="s">
        <v>194</v>
      </c>
      <c r="D39" s="38">
        <f>IF(ISNUMBER(VLOOKUP($C$2,Bowling!BM:BR,2,0))=TRUE,VLOOKUP($C$2,Bowling!BM:BR,2,0),"")</f>
        <v>1</v>
      </c>
      <c r="E39" s="39">
        <f>IF(ISNUMBER(VLOOKUP($C$2,Bowling!BM:BR,3,0))=TRUE,VLOOKUP($C$2,Bowling!BM:BR,3,0),"")</f>
        <v>1</v>
      </c>
      <c r="F39" s="39">
        <f>IF(ISNUMBER(VLOOKUP($C$2,Bowling!BM:BR,6,0))=TRUE,VLOOKUP($C$2,Bowling!BM:BR,6,0),"")</f>
        <v>3</v>
      </c>
      <c r="G39" s="39">
        <f>IF(ISNUMBER(VLOOKUP($C$2,Bowling!BM:BR,4,0))=TRUE,VLOOKUP($C$2,Bowling!BM:BR,4,0),"")</f>
        <v>0</v>
      </c>
      <c r="H39" s="39">
        <f>IF(ISNUMBER(VLOOKUP($C$2,Bowling!BM:BR,5,0))=TRUE,VLOOKUP($C$2,Bowling!BM:BR,5,0),"")</f>
        <v>1</v>
      </c>
      <c r="I39" s="51">
        <f>IF(ISNUMBER(F39/H39)=TRUE,F39/H39,"")</f>
        <v>3</v>
      </c>
      <c r="J39" s="51">
        <f>IF(ISNUMBER(F39/E39)=TRUE,F39/E39,"")</f>
        <v>3</v>
      </c>
      <c r="K39" s="66">
        <f>IF(ISNUMBER(E39*6/H39)=TRUE,E39*6/H39,"")</f>
        <v>6</v>
      </c>
      <c r="L39" s="57"/>
      <c r="M39" s="57"/>
      <c r="N39" s="44" t="s">
        <v>194</v>
      </c>
      <c r="O39" s="49">
        <f>IF(ISNUMBER(VLOOKUP($C$2,Batting!BU:CA,2,0))=TRUE,VLOOKUP($C$2,Batting!BU:CA,2,0),"")</f>
        <v>4</v>
      </c>
      <c r="P39" s="50">
        <f>IF(ISNUMBER(VLOOKUP($C$2,Batting!BU:CA,3,0))=TRUE,VLOOKUP($C$2,Batting!BU:CA,3,0),"")</f>
        <v>50</v>
      </c>
      <c r="Q39" s="50">
        <f>IF(ISNUMBER(VLOOKUP($C$2,Batting!BU:CA,4,0))=TRUE,VLOOKUP($C$2,Batting!BU:CA,4,0),"")</f>
        <v>24</v>
      </c>
      <c r="R39" s="50">
        <f>IF(ISNUMBER(O39-VLOOKUP($C$2,Batting!BU:CA,5,0))=TRUE,O39-VLOOKUP($C$2,Batting!BU:CA,5,0),"")</f>
        <v>1</v>
      </c>
      <c r="S39" s="50">
        <f>IF(ISNUMBER(P39/(O39-R39))=TRUE,P39/(O39-R39),"")</f>
        <v>16.666666666666668</v>
      </c>
      <c r="T39" s="50">
        <f>IF(ISNUMBER(VLOOKUP($C$2,Batting!BU:CA,6,0))=TRUE,VLOOKUP($C$2,Batting!BU:CA,6,0),"")</f>
        <v>0</v>
      </c>
      <c r="U39" s="52">
        <f>IF(ISNUMBER(VLOOKUP($C$2,Batting!BU:CA,7,0))=TRUE,VLOOKUP($C$2,Batting!BU:CA,7,0),"")</f>
        <v>0</v>
      </c>
      <c r="V39" s="129"/>
      <c r="Y39" s="7"/>
    </row>
    <row r="40" spans="1:25" ht="14.5" x14ac:dyDescent="0.35">
      <c r="A40" s="2" t="s">
        <v>203</v>
      </c>
      <c r="B40" s="128"/>
      <c r="C40" s="37" t="s">
        <v>208</v>
      </c>
      <c r="D40" s="47" t="str">
        <f>IF(ISNUMBER(VLOOKUP($C$2,Bowling!BT:BY,2,0))=TRUE,VLOOKUP($C$2,Bowling!BT:BY,2,0),"")</f>
        <v/>
      </c>
      <c r="E40" s="20" t="str">
        <f>IF(ISNUMBER(VLOOKUP($C$2,Bowling!BT:BY,3,0))=TRUE,VLOOKUP($C$2,Bowling!BT:BY,3,0),"")</f>
        <v/>
      </c>
      <c r="F40" s="20" t="str">
        <f>IF(ISNUMBER(VLOOKUP($C$2,Bowling!BT:BY,6,0))=TRUE,VLOOKUP($C$2,Bowling!BT:BY,6,0),"")</f>
        <v/>
      </c>
      <c r="G40" s="20" t="str">
        <f>IF(ISNUMBER(VLOOKUP($C$2,Bowling!BT:BY,4,0))=TRUE,VLOOKUP($C$2,Bowling!BT:BY,4,0),"")</f>
        <v/>
      </c>
      <c r="H40" s="20" t="str">
        <f>IF(ISNUMBER(VLOOKUP($C$2,Bowling!BT:BY,5,0))=TRUE,VLOOKUP($C$2,Bowling!BT:BY,5,0),"")</f>
        <v/>
      </c>
      <c r="I40" s="22" t="str">
        <f t="shared" ref="I40:I41" si="18">IF(ISNUMBER(F40/H40)=TRUE,F40/H40,"")</f>
        <v/>
      </c>
      <c r="J40" s="22" t="str">
        <f t="shared" ref="J40:J41" si="19">IF(ISNUMBER(F40/E40)=TRUE,F40/E40,"")</f>
        <v/>
      </c>
      <c r="K40" s="40" t="str">
        <f t="shared" ref="K40:K41" si="20">IF(ISNUMBER(E40*6/H40)=TRUE,E40*6/H40,"")</f>
        <v/>
      </c>
      <c r="L40" s="57"/>
      <c r="M40" s="57"/>
      <c r="N40" s="19" t="s">
        <v>208</v>
      </c>
      <c r="O40" s="31">
        <f>IF(ISNUMBER(VLOOKUP($C$2,Batting!CC:CI,2,0))=TRUE,VLOOKUP($C$2,Batting!CC:CI,2,0),"")</f>
        <v>5</v>
      </c>
      <c r="P40" s="32">
        <f>IF(ISNUMBER(VLOOKUP($C$2,Batting!CC:CI,3,0))=TRUE,VLOOKUP($C$2,Batting!CC:CI,3,0),"")</f>
        <v>27</v>
      </c>
      <c r="Q40" s="32">
        <f>IF(ISNUMBER(VLOOKUP($C$2,Batting!CC:CI,4,0))=TRUE,VLOOKUP($C$2,Batting!CC:CI,4,0),"")</f>
        <v>20</v>
      </c>
      <c r="R40" s="32">
        <f>IF(ISNUMBER(O40-VLOOKUP($C$2,Batting!CC:CI,5,0))=TRUE,O40-VLOOKUP($C$2,Batting!CC:CI,5,0),"")</f>
        <v>2</v>
      </c>
      <c r="S40" s="32">
        <f t="shared" ref="S40:S41" si="21">IF(ISNUMBER(P40/(O40-R40))=TRUE,P40/(O40-R40),"")</f>
        <v>9</v>
      </c>
      <c r="T40" s="32">
        <f>IF(ISNUMBER(VLOOKUP($C$2,Batting!CC:CI,6,0))=TRUE,VLOOKUP($C$2,Batting!CC:CI,6,0),"")</f>
        <v>0</v>
      </c>
      <c r="U40" s="33">
        <f>IF(ISNUMBER(VLOOKUP($C$2,Batting!CC:CI,7,0))=TRUE,VLOOKUP($C$2,Batting!CC:CI,7,0),"")</f>
        <v>0</v>
      </c>
      <c r="V40" s="129"/>
      <c r="Y40" s="7"/>
    </row>
    <row r="41" spans="1:25" ht="15" thickBot="1" x14ac:dyDescent="0.4">
      <c r="A41" s="7" t="s">
        <v>158</v>
      </c>
      <c r="B41" s="128"/>
      <c r="C41" s="41" t="s">
        <v>229</v>
      </c>
      <c r="D41" s="42" t="str">
        <f>IF(ISNUMBER(VLOOKUP($C$2,Bowling!CA:CF,2,0))=TRUE,VLOOKUP($C$2,Bowling!CA:CF,2,0),"")</f>
        <v/>
      </c>
      <c r="E41" s="24" t="str">
        <f>IF(ISNUMBER(VLOOKUP($C$2,Bowling!CA:CF,3,0))=TRUE,VLOOKUP($C$2,Bowling!CA:CF,3,0),"")</f>
        <v/>
      </c>
      <c r="F41" s="24" t="str">
        <f>IF(ISNUMBER(VLOOKUP($C$2,Bowling!CA:CF,6,0))=TRUE,VLOOKUP($C$2,Bowling!CA:CF,6,0),"")</f>
        <v/>
      </c>
      <c r="G41" s="24" t="str">
        <f>IF(ISNUMBER(VLOOKUP($C$2,Bowling!CA:CF,4,0))=TRUE,VLOOKUP($C$2,Bowling!CA:CF,4,0),"")</f>
        <v/>
      </c>
      <c r="H41" s="24" t="str">
        <f>IF(ISNUMBER(VLOOKUP($C$2,Bowling!CA:CF,5,0))=TRUE,VLOOKUP($C$2,Bowling!CA:CF,5,0),"")</f>
        <v/>
      </c>
      <c r="I41" s="18" t="str">
        <f t="shared" si="18"/>
        <v/>
      </c>
      <c r="J41" s="18" t="str">
        <f t="shared" si="19"/>
        <v/>
      </c>
      <c r="K41" s="179" t="str">
        <f t="shared" si="20"/>
        <v/>
      </c>
      <c r="L41" s="57"/>
      <c r="M41" s="57"/>
      <c r="N41" s="23" t="s">
        <v>229</v>
      </c>
      <c r="O41" s="26">
        <f>IF(ISNUMBER(VLOOKUP($C$2,Batting!CK:CQ,2,0))=TRUE,VLOOKUP($C$2,Batting!CK:CQ,2,0),"")</f>
        <v>5</v>
      </c>
      <c r="P41" s="27">
        <f>IF(ISNUMBER(VLOOKUP($C$2,Batting!CK:CQ,3,0))=TRUE,VLOOKUP($C$2,Batting!CK:CQ,3,0),"")</f>
        <v>87</v>
      </c>
      <c r="Q41" s="27">
        <f>IF(ISNUMBER(VLOOKUP($C$2,Batting!CK:CQ,4,0))=TRUE,VLOOKUP($C$2,Batting!CK:CQ,4,0),"")</f>
        <v>61</v>
      </c>
      <c r="R41" s="27">
        <f>IF(ISNUMBER(O41-VLOOKUP($C$2,Batting!CK:CQ,5,0))=TRUE,O41-VLOOKUP($C$2,Batting!CK:CQ,5,0),"")</f>
        <v>4</v>
      </c>
      <c r="S41" s="27">
        <f t="shared" si="21"/>
        <v>87</v>
      </c>
      <c r="T41" s="27">
        <f>IF(ISNUMBER(VLOOKUP($C$2,Batting!CK:CQ,6,0))=TRUE,VLOOKUP($C$2,Batting!CK:CQ,6,0),"")</f>
        <v>0</v>
      </c>
      <c r="U41" s="28">
        <f>IF(ISNUMBER(VLOOKUP($C$2,Batting!CK:CQ,7,0))=TRUE,VLOOKUP($C$2,Batting!CK:CQ,7,0),"")</f>
        <v>1</v>
      </c>
      <c r="V41" s="129"/>
      <c r="Y41" s="7"/>
    </row>
    <row r="42" spans="1:25" ht="15" thickBot="1" x14ac:dyDescent="0.4">
      <c r="A42" s="2" t="s">
        <v>199</v>
      </c>
      <c r="B42" s="128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4"/>
      <c r="O42" s="59"/>
      <c r="P42" s="59"/>
      <c r="Q42" s="59"/>
      <c r="R42" s="59"/>
      <c r="S42" s="58"/>
      <c r="T42" s="59"/>
      <c r="U42" s="59"/>
      <c r="V42" s="129"/>
      <c r="Y42" s="7"/>
    </row>
    <row r="43" spans="1:25" ht="15" thickBot="1" x14ac:dyDescent="0.4">
      <c r="A43" s="2" t="s">
        <v>217</v>
      </c>
      <c r="B43" s="128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4"/>
      <c r="O43" s="182" t="s">
        <v>104</v>
      </c>
      <c r="P43" s="183"/>
      <c r="Q43" s="183"/>
      <c r="R43" s="183"/>
      <c r="S43" s="183"/>
      <c r="T43" s="183"/>
      <c r="U43" s="184"/>
      <c r="V43" s="129"/>
    </row>
    <row r="44" spans="1:25" ht="15" thickBot="1" x14ac:dyDescent="0.4">
      <c r="A44" s="2" t="s">
        <v>234</v>
      </c>
      <c r="B44" s="128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16" t="s">
        <v>109</v>
      </c>
      <c r="O44" s="177" t="s">
        <v>86</v>
      </c>
      <c r="P44" s="176" t="s">
        <v>87</v>
      </c>
      <c r="Q44" s="176" t="s">
        <v>98</v>
      </c>
      <c r="R44" s="176" t="s">
        <v>88</v>
      </c>
      <c r="S44" s="62" t="s">
        <v>89</v>
      </c>
      <c r="T44" s="176" t="s">
        <v>91</v>
      </c>
      <c r="U44" s="178" t="s">
        <v>92</v>
      </c>
      <c r="V44" s="129"/>
    </row>
    <row r="45" spans="1:25" ht="14.5" x14ac:dyDescent="0.35">
      <c r="A45" s="2" t="s">
        <v>291</v>
      </c>
      <c r="B45" s="128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44">
        <v>1</v>
      </c>
      <c r="O45" s="49">
        <f>IF(ISNUMBER(VLOOKUP($C$2,Batting!CS:CY,2,0))=TRUE,VLOOKUP($C$2,Batting!CS:CY,2,0),"")</f>
        <v>1</v>
      </c>
      <c r="P45" s="50">
        <f>IF(ISNUMBER(VLOOKUP($C$2,Batting!CS:CY,3,0))=TRUE,VLOOKUP($C$2,Batting!CS:CY,3,0),"")</f>
        <v>24</v>
      </c>
      <c r="Q45" s="50">
        <f>IF(ISNUMBER(VLOOKUP($C$2,Batting!CS:CY,4,0))=TRUE,VLOOKUP($C$2,Batting!CS:CY,4,0),"")</f>
        <v>24</v>
      </c>
      <c r="R45" s="50">
        <f>IF(ISNUMBER(O45-VLOOKUP($C$2,Batting!CS:CY,5,0))=TRUE,O45-VLOOKUP($C$2,Batting!CS:CY,5,0),"")</f>
        <v>1</v>
      </c>
      <c r="S45" s="50" t="str">
        <f t="shared" ref="S45" si="22">IF(ISNUMBER(P45/(O45-R45))=TRUE,P45/(O45-R45),"")</f>
        <v/>
      </c>
      <c r="T45" s="50">
        <f>IF(ISNUMBER(VLOOKUP($C$2,Batting!CS:CY,6,0))=TRUE,VLOOKUP($C$2,Batting!CS:CY,6,0),"")</f>
        <v>0</v>
      </c>
      <c r="U45" s="52">
        <f>IF(ISNUMBER(VLOOKUP($C$2,Batting!CS:CY,7,0))=TRUE,VLOOKUP($C$2,Batting!CS:CY,7,0),"")</f>
        <v>0</v>
      </c>
      <c r="V45" s="129"/>
    </row>
    <row r="46" spans="1:25" ht="14.5" x14ac:dyDescent="0.35">
      <c r="A46" s="7" t="s">
        <v>140</v>
      </c>
      <c r="B46" s="128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19">
        <v>2</v>
      </c>
      <c r="O46" s="31" t="str">
        <f>IF(ISNUMBER(VLOOKUP($C$2,Batting!DA:DG,2,0))=TRUE,VLOOKUP($C$2,Batting!DA:DG,2,0),"")</f>
        <v/>
      </c>
      <c r="P46" s="32" t="str">
        <f>IF(ISNUMBER(VLOOKUP($C$2,Batting!DA:DG,3,0))=TRUE,VLOOKUP($C$2,Batting!DA:DG,3,0),"")</f>
        <v/>
      </c>
      <c r="Q46" s="32" t="str">
        <f>IF(ISNUMBER(VLOOKUP($C$2,Batting!DA:DG,4,0))=TRUE,VLOOKUP($C$2,Batting!DA:DGY,4,0),"")</f>
        <v/>
      </c>
      <c r="R46" s="32" t="str">
        <f>IF(ISNUMBER(O46-VLOOKUP($C$2,Batting!DA:DG,5,0))=TRUE,O46-VLOOKUP($C$2,Batting!DA:DG,5,0),"")</f>
        <v/>
      </c>
      <c r="S46" s="32" t="str">
        <f t="shared" ref="S46:S55" si="23">IF(ISNUMBER(P46/(O46-R46))=TRUE,P46/(O46-R46),"")</f>
        <v/>
      </c>
      <c r="T46" s="32" t="str">
        <f>IF(ISNUMBER(VLOOKUP($C$2,Batting!DA:DG,6,0))=TRUE,VLOOKUP($C$2,Batting!DA:DG,6,0),"")</f>
        <v/>
      </c>
      <c r="U46" s="33" t="str">
        <f>IF(ISNUMBER(VLOOKUP($C$2,Batting!DA:DG,7,0))=TRUE,VLOOKUP($C$2,Batting!DA:DG,7,0),"")</f>
        <v/>
      </c>
      <c r="V46" s="129"/>
    </row>
    <row r="47" spans="1:25" ht="14.5" x14ac:dyDescent="0.35">
      <c r="A47" s="7" t="s">
        <v>164</v>
      </c>
      <c r="B47" s="128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19">
        <v>3</v>
      </c>
      <c r="O47" s="31" t="str">
        <f>IF(ISNUMBER(VLOOKUP($C$2,Batting!DI:DO,2,0))=TRUE,VLOOKUP($C$2,Batting!DI:DO,2,0),"")</f>
        <v/>
      </c>
      <c r="P47" s="32" t="str">
        <f>IF(ISNUMBER(VLOOKUP($C$2,Batting!DI:DO,3,0))=TRUE,VLOOKUP($C$2,Batting!DI:DO,3,0),"")</f>
        <v/>
      </c>
      <c r="Q47" s="32" t="str">
        <f>IF(ISNUMBER(VLOOKUP($C$2,Batting!DI:DO,4,0))=TRUE,VLOOKUP($C$2,Batting!DI:DO,4,0),"")</f>
        <v/>
      </c>
      <c r="R47" s="32" t="str">
        <f>IF(ISNUMBER(O47-VLOOKUP($C$2,Batting!DI:DO,5,0))=TRUE,O47-VLOOKUP($C$2,Batting!DI:DO,5,0),"")</f>
        <v/>
      </c>
      <c r="S47" s="32" t="str">
        <f t="shared" si="23"/>
        <v/>
      </c>
      <c r="T47" s="32" t="str">
        <f>IF(ISNUMBER(VLOOKUP($C$2,Batting!DI:DO,6,0))=TRUE,VLOOKUP($C$2,Batting!DI:DO,6,0),"")</f>
        <v/>
      </c>
      <c r="U47" s="33" t="str">
        <f>IF(ISNUMBER(VLOOKUP($C$2,Batting!DI:DO,7,0))=TRUE,VLOOKUP($C$2,Batting!DI:DO,7,0),"")</f>
        <v/>
      </c>
      <c r="V47" s="129"/>
    </row>
    <row r="48" spans="1:25" ht="14.5" x14ac:dyDescent="0.35">
      <c r="A48" s="2" t="s">
        <v>54</v>
      </c>
      <c r="B48" s="128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19">
        <v>4</v>
      </c>
      <c r="O48" s="31" t="str">
        <f>IF(ISNUMBER(VLOOKUP($C$2,Batting!DQ:DW,2,0))=TRUE,VLOOKUP($C$2,Batting!DQ:DW,2,0),"")</f>
        <v/>
      </c>
      <c r="P48" s="32" t="str">
        <f>IF(ISNUMBER(VLOOKUP($C$2,Batting!DQ:DW,3,0))=TRUE,VLOOKUP($C$2,Batting!DQ:DW,3,0),"")</f>
        <v/>
      </c>
      <c r="Q48" s="32" t="str">
        <f>IF(ISNUMBER(VLOOKUP($C$2,Batting!DQ:DW,4,0))=TRUE,VLOOKUP($C$2,Batting!DQ:DW,4,0),"")</f>
        <v/>
      </c>
      <c r="R48" s="32" t="str">
        <f>IF(ISNUMBER(O48-VLOOKUP($C$2,Batting!DQ:DW,5,0))=TRUE,O48-VLOOKUP($C$2,Batting!DQ:DW,5,0),"")</f>
        <v/>
      </c>
      <c r="S48" s="32" t="str">
        <f t="shared" si="23"/>
        <v/>
      </c>
      <c r="T48" s="32" t="str">
        <f>IF(ISNUMBER(VLOOKUP($C$2,Batting!DQ:DW,6,0))=TRUE,VLOOKUP($C$2,Batting!DQ:DW,6,0),"")</f>
        <v/>
      </c>
      <c r="U48" s="33" t="str">
        <f>IF(ISNUMBER(VLOOKUP($C$2,Batting!DQ:DW,7,0))=TRUE,VLOOKUP($C$2,Batting!DQ:DW,7,0),"")</f>
        <v/>
      </c>
      <c r="V48" s="129"/>
    </row>
    <row r="49" spans="1:22" ht="14.5" x14ac:dyDescent="0.35">
      <c r="A49" s="2" t="s">
        <v>268</v>
      </c>
      <c r="B49" s="128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19">
        <v>5</v>
      </c>
      <c r="O49" s="31" t="str">
        <f>IF(ISNUMBER(VLOOKUP($C$2,Batting!DY:EE,2,0))=TRUE,VLOOKUP($C$2,Batting!DY:EE,2,0),"")</f>
        <v/>
      </c>
      <c r="P49" s="32" t="str">
        <f>IF(ISNUMBER(VLOOKUP($C$2,Batting!DY:EE,3,0))=TRUE,VLOOKUP($C$2,Batting!DY:EE,3,0),"")</f>
        <v/>
      </c>
      <c r="Q49" s="32" t="str">
        <f>IF(ISNUMBER(VLOOKUP($C$2,Batting!DY:EE,4,0))=TRUE,VLOOKUP($C$2,Batting!DY:EE,4,0),"")</f>
        <v/>
      </c>
      <c r="R49" s="32" t="str">
        <f>IF(ISNUMBER(O49-VLOOKUP($C$2,Batting!DY:EE,5,0))=TRUE,O49-VLOOKUP($C$2,Batting!DY:EE,5,0),"")</f>
        <v/>
      </c>
      <c r="S49" s="32" t="str">
        <f t="shared" si="23"/>
        <v/>
      </c>
      <c r="T49" s="32" t="str">
        <f>IF(ISNUMBER(VLOOKUP($C$2,Batting!DY:EE,6,0))=TRUE,VLOOKUP($C$2,Batting!DY:EE,6,0),"")</f>
        <v/>
      </c>
      <c r="U49" s="33" t="str">
        <f>IF(ISNUMBER(VLOOKUP($C$2,Batting!DY:EE,7,0))=TRUE,VLOOKUP($C$2,Batting!DY:EE,7,0),"")</f>
        <v/>
      </c>
      <c r="V49" s="129"/>
    </row>
    <row r="50" spans="1:22" ht="14.5" x14ac:dyDescent="0.35">
      <c r="A50" s="2" t="s">
        <v>59</v>
      </c>
      <c r="B50" s="128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19">
        <v>6</v>
      </c>
      <c r="O50" s="31">
        <f>IF(ISNUMBER(VLOOKUP($C$2,Batting!EG:EM,2,0))=TRUE,VLOOKUP($C$2,Batting!EG:EM,2,0),"")</f>
        <v>2</v>
      </c>
      <c r="P50" s="32">
        <f>IF(ISNUMBER(VLOOKUP($C$2,Batting!EG:EM,3,0))=TRUE,VLOOKUP($C$2,Batting!EG:EM,3,0),"")</f>
        <v>70</v>
      </c>
      <c r="Q50" s="32">
        <f>IF(ISNUMBER(VLOOKUP($C$2,Batting!EG:EM,4,0))=TRUE,VLOOKUP($C$2,Batting!EG:EM,4,0),"")</f>
        <v>61</v>
      </c>
      <c r="R50" s="32">
        <f>IF(ISNUMBER(O50-VLOOKUP($C$2,Batting!EG:EM,5,0))=TRUE,O50-VLOOKUP($C$2,Batting!EG:EM,5,0),"")</f>
        <v>0</v>
      </c>
      <c r="S50" s="32">
        <f t="shared" si="23"/>
        <v>35</v>
      </c>
      <c r="T50" s="32">
        <f>IF(ISNUMBER(VLOOKUP($C$2,Batting!EG:EM,6,0))=TRUE,VLOOKUP($C$2,Batting!EG:EM,6,0),"")</f>
        <v>0</v>
      </c>
      <c r="U50" s="33">
        <f>IF(ISNUMBER(VLOOKUP($C$2,Batting!EG:EM,7,0))=TRUE,VLOOKUP($C$2,Batting!EG:EM,7,0),"")</f>
        <v>1</v>
      </c>
      <c r="V50" s="129"/>
    </row>
    <row r="51" spans="1:22" ht="14.5" x14ac:dyDescent="0.35">
      <c r="A51" s="2" t="s">
        <v>201</v>
      </c>
      <c r="B51" s="128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19">
        <v>7</v>
      </c>
      <c r="O51" s="31">
        <f>IF(ISNUMBER(VLOOKUP($C$2,Batting!EO:EU,2,0))=TRUE,VLOOKUP($C$2,Batting!EO:EU,2,0),"")</f>
        <v>2</v>
      </c>
      <c r="P51" s="32">
        <f>IF(ISNUMBER(VLOOKUP($C$2,Batting!EO:EU,3,0))=TRUE,VLOOKUP($C$2,Batting!EO:EU,3,0),"")</f>
        <v>25</v>
      </c>
      <c r="Q51" s="32">
        <f>IF(ISNUMBER(VLOOKUP($C$2,Batting!EO:EU,4,0))=TRUE,VLOOKUP($C$2,Batting!EO:EU,4,0),"")</f>
        <v>20</v>
      </c>
      <c r="R51" s="32">
        <f>IF(ISNUMBER(O51-VLOOKUP($C$2,Batting!EO:EU,5,0))=TRUE,O51-VLOOKUP($C$2,Batting!EO:EU,5,0),"")</f>
        <v>2</v>
      </c>
      <c r="S51" s="32" t="str">
        <f t="shared" si="23"/>
        <v/>
      </c>
      <c r="T51" s="32">
        <f>IF(ISNUMBER(VLOOKUP($C$2,Batting!EO:EU,6,0))=TRUE,VLOOKUP($C$2,Batting!EO:EU,6,0),"")</f>
        <v>0</v>
      </c>
      <c r="U51" s="33">
        <f>IF(ISNUMBER(VLOOKUP($C$2,Batting!EO:EU,7,0))=TRUE,VLOOKUP($C$2,Batting!EO:EU,7,0),"")</f>
        <v>0</v>
      </c>
      <c r="V51" s="129"/>
    </row>
    <row r="52" spans="1:22" ht="14.5" x14ac:dyDescent="0.35">
      <c r="A52" s="2" t="s">
        <v>294</v>
      </c>
      <c r="B52" s="128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19">
        <v>8</v>
      </c>
      <c r="O52" s="31" t="str">
        <f>IF(ISNUMBER(VLOOKUP($C$2,Batting!EW:FC,2,0))=TRUE,VLOOKUP($C$2,Batting!EW:FC,2,0),"")</f>
        <v/>
      </c>
      <c r="P52" s="32" t="str">
        <f>IF(ISNUMBER(VLOOKUP($C$2,Batting!EW:FC,3,0))=TRUE,VLOOKUP($C$2,Batting!EW:FC,3,0),"")</f>
        <v/>
      </c>
      <c r="Q52" s="32" t="str">
        <f>IF(ISNUMBER(VLOOKUP($C$2,Batting!EW:FC,4,0))=TRUE,VLOOKUP($C$2,Batting!EW:FC,4,0),"")</f>
        <v/>
      </c>
      <c r="R52" s="32" t="str">
        <f>IF(ISNUMBER(O52-VLOOKUP($C$2,Batting!EW:FC,5,0))=TRUE,O52-VLOOKUP($C$2,Batting!EW:FC,5,0),"")</f>
        <v/>
      </c>
      <c r="S52" s="32" t="str">
        <f t="shared" si="23"/>
        <v/>
      </c>
      <c r="T52" s="32" t="str">
        <f>IF(ISNUMBER(VLOOKUP($C$2,Batting!EW:FC,6,0))=TRUE,VLOOKUP($C$2,Batting!EW:FC,6,0),"")</f>
        <v/>
      </c>
      <c r="U52" s="33" t="str">
        <f>IF(ISNUMBER(VLOOKUP($C$2,Batting!EW:FC,7,0))=TRUE,VLOOKUP($C$2,Batting!EW:FC,7,0),"")</f>
        <v/>
      </c>
      <c r="V52" s="129"/>
    </row>
    <row r="53" spans="1:22" ht="14.5" x14ac:dyDescent="0.35">
      <c r="A53" s="2" t="s">
        <v>56</v>
      </c>
      <c r="B53" s="128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19">
        <v>9</v>
      </c>
      <c r="O53" s="31">
        <f>IF(ISNUMBER(VLOOKUP($C$2,Batting!FE:FK,2,0))=TRUE,VLOOKUP($C$2,Batting!FE:FK,2,0),"")</f>
        <v>3</v>
      </c>
      <c r="P53" s="32">
        <f>IF(ISNUMBER(VLOOKUP($C$2,Batting!FE:FK,3,0))=TRUE,VLOOKUP($C$2,Batting!FE:FK,3,0),"")</f>
        <v>30</v>
      </c>
      <c r="Q53" s="32">
        <f>IF(ISNUMBER(VLOOKUP($C$2,Batting!FE:FK,4,0))=TRUE,VLOOKUP($C$2,Batting!FE:FK,4,0),"")</f>
        <v>16</v>
      </c>
      <c r="R53" s="32">
        <f>IF(ISNUMBER(O53-VLOOKUP($C$2,Batting!FE:FK,5,0))=TRUE,O53-VLOOKUP($C$2,Batting!FE:FK,5,0),"")</f>
        <v>1</v>
      </c>
      <c r="S53" s="32">
        <f t="shared" si="23"/>
        <v>15</v>
      </c>
      <c r="T53" s="32">
        <f>IF(ISNUMBER(VLOOKUP($C$2,Batting!FE:FK,6,0))=TRUE,VLOOKUP($C$2,Batting!FE:FK,6,0),"")</f>
        <v>0</v>
      </c>
      <c r="U53" s="33">
        <f>IF(ISNUMBER(VLOOKUP($C$2,Batting!FE:FK,7,0))=TRUE,VLOOKUP($C$2,Batting!FE:FK,7,0),"")</f>
        <v>0</v>
      </c>
      <c r="V53" s="129"/>
    </row>
    <row r="54" spans="1:22" ht="14.5" x14ac:dyDescent="0.35">
      <c r="A54" s="2" t="s">
        <v>266</v>
      </c>
      <c r="B54" s="128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19">
        <v>10</v>
      </c>
      <c r="O54" s="31">
        <f>IF(ISNUMBER(VLOOKUP($C$2,Batting!FM:FS,2,0))=TRUE,VLOOKUP($C$2,Batting!FM:FS,2,0),"")</f>
        <v>3</v>
      </c>
      <c r="P54" s="32">
        <f>IF(ISNUMBER(VLOOKUP($C$2,Batting!FM:FS,3,0))=TRUE,VLOOKUP($C$2,Batting!FM:FS,3,0),"")</f>
        <v>10</v>
      </c>
      <c r="Q54" s="32">
        <f>IF(ISNUMBER(VLOOKUP($C$2,Batting!FM:FS,4,0))=TRUE,VLOOKUP($C$2,Batting!FM:FS,4,0),"")</f>
        <v>9</v>
      </c>
      <c r="R54" s="32">
        <f>IF(ISNUMBER(O54-VLOOKUP($C$2,Batting!FM:FS,5,0))=TRUE,O54-VLOOKUP($C$2,Batting!FM:FS,5,0),"")</f>
        <v>1</v>
      </c>
      <c r="S54" s="32">
        <f t="shared" si="23"/>
        <v>5</v>
      </c>
      <c r="T54" s="32">
        <f>IF(ISNUMBER(VLOOKUP($C$2,Batting!FM:FS,6,0))=TRUE,VLOOKUP($C$2,Batting!FM:FS,6,0),"")</f>
        <v>0</v>
      </c>
      <c r="U54" s="33">
        <f>IF(ISNUMBER(VLOOKUP($C$2,Batting!FM:FS,7,0))=TRUE,VLOOKUP($C$2,Batting!FM:FS,7,0),"")</f>
        <v>0</v>
      </c>
      <c r="V54" s="129"/>
    </row>
    <row r="55" spans="1:22" ht="15" thickBot="1" x14ac:dyDescent="0.4">
      <c r="A55" s="2" t="s">
        <v>239</v>
      </c>
      <c r="B55" s="128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23">
        <v>11</v>
      </c>
      <c r="O55" s="26">
        <f>IF(ISNUMBER(VLOOKUP($C$2,Batting!FU:GA,2,0))=TRUE,VLOOKUP($C$2,Batting!FU:GA,2,0),"")</f>
        <v>3</v>
      </c>
      <c r="P55" s="27">
        <f>IF(ISNUMBER(VLOOKUP($C$2,Batting!FU:GA,3,0))=TRUE,VLOOKUP($C$2,Batting!FU:GA,3,0),"")</f>
        <v>5</v>
      </c>
      <c r="Q55" s="27">
        <f>IF(ISNUMBER(VLOOKUP($C$2,Batting!FU:GA,4,0))=TRUE,VLOOKUP($C$2,Batting!FU:GA,4,0),"")</f>
        <v>5</v>
      </c>
      <c r="R55" s="27">
        <f>IF(ISNUMBER(O55-VLOOKUP($C$2,Batting!FU:GA,5,0))=TRUE,O55-VLOOKUP($C$2,Batting!FU:GA,5,0),"")</f>
        <v>2</v>
      </c>
      <c r="S55" s="27">
        <f t="shared" si="23"/>
        <v>5</v>
      </c>
      <c r="T55" s="27">
        <f>IF(ISNUMBER(VLOOKUP($C$2,Batting!FU:GA,6,0))=TRUE,VLOOKUP($C$2,Batting!FU:GA,6,0),"")</f>
        <v>0</v>
      </c>
      <c r="U55" s="28">
        <f>IF(ISNUMBER(VLOOKUP($C$2,Batting!FU:GA,7,0))=TRUE,VLOOKUP($C$2,Batting!FU:GA,7,0),"")</f>
        <v>0</v>
      </c>
      <c r="V55" s="129"/>
    </row>
    <row r="56" spans="1:22" ht="15" thickBot="1" x14ac:dyDescent="0.4">
      <c r="A56" s="2" t="s">
        <v>204</v>
      </c>
      <c r="B56" s="128"/>
      <c r="C56" s="57"/>
      <c r="D56" s="57"/>
      <c r="E56" s="57"/>
      <c r="F56" s="57"/>
      <c r="G56" s="57"/>
      <c r="H56" s="57"/>
      <c r="I56" s="58"/>
      <c r="J56" s="58"/>
      <c r="K56" s="58"/>
      <c r="L56" s="57"/>
      <c r="M56" s="57"/>
      <c r="N56" s="54"/>
      <c r="O56" s="59"/>
      <c r="P56" s="59"/>
      <c r="Q56" s="59"/>
      <c r="R56" s="59"/>
      <c r="S56" s="58"/>
      <c r="T56" s="59"/>
      <c r="U56" s="59"/>
      <c r="V56" s="129"/>
    </row>
    <row r="57" spans="1:22" ht="15" thickBot="1" x14ac:dyDescent="0.4">
      <c r="A57" s="7" t="s">
        <v>130</v>
      </c>
      <c r="B57" s="128"/>
      <c r="C57" s="57"/>
      <c r="D57" s="182" t="s">
        <v>105</v>
      </c>
      <c r="E57" s="183"/>
      <c r="F57" s="183"/>
      <c r="G57" s="183"/>
      <c r="H57" s="183"/>
      <c r="I57" s="183"/>
      <c r="J57" s="183"/>
      <c r="K57" s="184"/>
      <c r="L57" s="57"/>
      <c r="M57" s="57"/>
      <c r="N57" s="54"/>
      <c r="O57" s="182" t="s">
        <v>105</v>
      </c>
      <c r="P57" s="183"/>
      <c r="Q57" s="183"/>
      <c r="R57" s="183"/>
      <c r="S57" s="183"/>
      <c r="T57" s="183"/>
      <c r="U57" s="184"/>
      <c r="V57" s="129"/>
    </row>
    <row r="58" spans="1:22" ht="15" thickBot="1" x14ac:dyDescent="0.4">
      <c r="A58" s="2" t="s">
        <v>260</v>
      </c>
      <c r="B58" s="128"/>
      <c r="C58" s="36" t="s">
        <v>173</v>
      </c>
      <c r="D58" s="60" t="s">
        <v>86</v>
      </c>
      <c r="E58" s="61" t="s">
        <v>117</v>
      </c>
      <c r="F58" s="61" t="s">
        <v>163</v>
      </c>
      <c r="G58" s="61" t="s">
        <v>122</v>
      </c>
      <c r="H58" s="61" t="s">
        <v>119</v>
      </c>
      <c r="I58" s="62" t="s">
        <v>89</v>
      </c>
      <c r="J58" s="62" t="s">
        <v>120</v>
      </c>
      <c r="K58" s="63" t="s">
        <v>121</v>
      </c>
      <c r="L58" s="57"/>
      <c r="M58" s="57"/>
      <c r="N58" s="16" t="s">
        <v>173</v>
      </c>
      <c r="O58" s="12" t="s">
        <v>86</v>
      </c>
      <c r="P58" s="13" t="s">
        <v>87</v>
      </c>
      <c r="Q58" s="13" t="s">
        <v>98</v>
      </c>
      <c r="R58" s="13" t="s">
        <v>88</v>
      </c>
      <c r="S58" s="14" t="s">
        <v>89</v>
      </c>
      <c r="T58" s="13" t="s">
        <v>91</v>
      </c>
      <c r="U58" s="15" t="s">
        <v>92</v>
      </c>
      <c r="V58" s="129"/>
    </row>
    <row r="59" spans="1:22" ht="14.5" x14ac:dyDescent="0.35">
      <c r="A59" s="2" t="s">
        <v>69</v>
      </c>
      <c r="B59" s="128"/>
      <c r="C59" s="46" t="s">
        <v>196</v>
      </c>
      <c r="D59" s="64" t="str">
        <f>IF(ISNUMBER(VLOOKUP($C$2,Bowling!CH:CM,2,0))=TRUE,VLOOKUP($C$2,Bowling!CH:CM,2,0),"")</f>
        <v/>
      </c>
      <c r="E59" s="65" t="str">
        <f>IF(ISNUMBER(VLOOKUP($C$2,Bowling!CH:CM,3,0))=TRUE,VLOOKUP($C$2,Bowling!CH:CM,3,0),"")</f>
        <v/>
      </c>
      <c r="F59" s="65" t="str">
        <f>IF(ISNUMBER(VLOOKUP($C$2,Bowling!CH:CM,6,0))=TRUE,VLOOKUP($C$2,Bowling!CH:CM,6,0),"")</f>
        <v/>
      </c>
      <c r="G59" s="65" t="str">
        <f>IF(ISNUMBER(VLOOKUP($C$2,Bowling!CH:CM,4,0))=TRUE,VLOOKUP($C$2,Bowling!CH:CM,4,0),"")</f>
        <v/>
      </c>
      <c r="H59" s="65" t="str">
        <f>IF(ISNUMBER(VLOOKUP($C$2,Bowling!CH:CM,5,0))=TRUE,VLOOKUP($C$2,Bowling!CH:CM,5,0),"")</f>
        <v/>
      </c>
      <c r="I59" s="51" t="str">
        <f>IF(ISNUMBER(F59/H59)=TRUE,F59/H59,"")</f>
        <v/>
      </c>
      <c r="J59" s="51" t="str">
        <f>IF(ISNUMBER(F59/E59)=TRUE,F59/E59,"")</f>
        <v/>
      </c>
      <c r="K59" s="66" t="str">
        <f>IF(ISNUMBER(E59*6/H59)=TRUE,E59*6/H59,"")</f>
        <v/>
      </c>
      <c r="L59" s="57"/>
      <c r="M59" s="57"/>
      <c r="N59" s="30" t="s">
        <v>196</v>
      </c>
      <c r="O59" s="31">
        <f>IF(ISNUMBER(VLOOKUP($C$2,Batting!GC:GI,2,0))=TRUE,VLOOKUP($C$2,Batting!GC:GI,2,0),"")</f>
        <v>10</v>
      </c>
      <c r="P59" s="32">
        <f>IF(ISNUMBER(VLOOKUP($C$2,Batting!GC:GI,3,0))=TRUE,VLOOKUP($C$2,Batting!GC:GI,3,0),"")</f>
        <v>95</v>
      </c>
      <c r="Q59" s="32">
        <f>IF(ISNUMBER(VLOOKUP($C$2,Batting!GC:GI,4,0))=TRUE,VLOOKUP($C$2,Batting!GC:GI,4,0),"")</f>
        <v>61</v>
      </c>
      <c r="R59" s="32">
        <f>IF(ISNUMBER(O59-VLOOKUP($C$2,Batting!GC:GI,5,0))=TRUE,O59-VLOOKUP($C$2,Batting!GC:GI,5,0),"")</f>
        <v>4</v>
      </c>
      <c r="S59" s="32">
        <f t="shared" ref="S59:S64" si="24">IF(ISNUMBER(P59/(O59-R59))=TRUE,P59/(O59-R59),"")</f>
        <v>15.833333333333334</v>
      </c>
      <c r="T59" s="32">
        <f>IF(ISNUMBER(VLOOKUP($C$2,Batting!GC:GI,6,0))=TRUE,VLOOKUP($C$2,Batting!GC:GI,6,0),"")</f>
        <v>0</v>
      </c>
      <c r="U59" s="33">
        <f>IF(ISNUMBER(VLOOKUP($C$2,Batting!GC:GI,7,0))=TRUE,VLOOKUP($C$2,Batting!GC:GI,7,0),"")</f>
        <v>1</v>
      </c>
      <c r="V59" s="129"/>
    </row>
    <row r="60" spans="1:22" ht="14.5" x14ac:dyDescent="0.35">
      <c r="A60" s="2" t="s">
        <v>286</v>
      </c>
      <c r="B60" s="128"/>
      <c r="C60" s="37" t="s">
        <v>199</v>
      </c>
      <c r="D60" s="47" t="str">
        <f>IF(ISNUMBER(VLOOKUP($C$2,Bowling!CO:CT,2,0))=TRUE,VLOOKUP($C$2,Bowling!CO:CT,2,0),"")</f>
        <v/>
      </c>
      <c r="E60" s="20" t="str">
        <f>IF(ISNUMBER(VLOOKUP($C$2,Bowling!CO:CT,3,0))=TRUE,VLOOKUP($C$2,Bowling!CO:CT,3,0),"")</f>
        <v/>
      </c>
      <c r="F60" s="20" t="str">
        <f>IF(ISNUMBER(VLOOKUP($C$2,Bowling!CO:CT,6,0))=TRUE,VLOOKUP($C$2,Bowling!CO:CT,6,0),"")</f>
        <v/>
      </c>
      <c r="G60" s="20" t="str">
        <f>IF(ISNUMBER(VLOOKUP($C$2,Bowling!CO:CT,4,0))=TRUE,VLOOKUP($C$2,Bowling!CO:CT,4,0),"")</f>
        <v/>
      </c>
      <c r="H60" s="20" t="str">
        <f>IF(ISNUMBER(VLOOKUP($C$2,Bowling!CO:CT,5,0))=TRUE,VLOOKUP($C$2,Bowling!CO:CT,5,0),"")</f>
        <v/>
      </c>
      <c r="I60" s="21" t="str">
        <f t="shared" ref="I60:I64" si="25">IF(ISNUMBER(F60/H60)=TRUE,F60/H60,"")</f>
        <v/>
      </c>
      <c r="J60" s="21" t="str">
        <f t="shared" ref="J60:J64" si="26">IF(ISNUMBER(F60/E60)=TRUE,F60/E60,"")</f>
        <v/>
      </c>
      <c r="K60" s="48" t="str">
        <f t="shared" ref="K60:K64" si="27">IF(ISNUMBER(E60*6/H60)=TRUE,E60*6/H60,"")</f>
        <v/>
      </c>
      <c r="L60" s="57"/>
      <c r="M60" s="57"/>
      <c r="N60" s="19" t="s">
        <v>199</v>
      </c>
      <c r="O60" s="31">
        <f>IF(ISNUMBER(VLOOKUP($C$2,Batting!GK:GQ,2,0))=TRUE,VLOOKUP($C$2,Batting!GK:GQ,2,0),"")</f>
        <v>1</v>
      </c>
      <c r="P60" s="32">
        <f>IF(ISNUMBER(VLOOKUP($C$2,Batting!GK:GQ,3,0))=TRUE,VLOOKUP($C$2,Batting!GK:GQ,3,0),"")</f>
        <v>9</v>
      </c>
      <c r="Q60" s="32">
        <f>IF(ISNUMBER(VLOOKUP($C$2,Batting!GK:GQ,4,0))=TRUE,VLOOKUP($C$2,Batting!GK:GQ,4,0),"")</f>
        <v>9</v>
      </c>
      <c r="R60" s="32">
        <f>IF(ISNUMBER(O60-VLOOKUP($C$2,Batting!GK:GQ,5,0))=TRUE,O60-VLOOKUP($C$2,Batting!GK:GQ,5,0),"")</f>
        <v>0</v>
      </c>
      <c r="S60" s="32">
        <f t="shared" si="24"/>
        <v>9</v>
      </c>
      <c r="T60" s="32">
        <f>IF(ISNUMBER(VLOOKUP($C$2,Batting!GK:GQ,6,0))=TRUE,VLOOKUP($C$2,Batting!GK:GQ,6,0),"")</f>
        <v>0</v>
      </c>
      <c r="U60" s="33">
        <f>IF(ISNUMBER(VLOOKUP($C$2,Batting!GK:GQ,7,0))=TRUE,VLOOKUP($C$2,Batting!GK:GQ,7,0),"")</f>
        <v>0</v>
      </c>
      <c r="V60" s="129"/>
    </row>
    <row r="61" spans="1:22" ht="14.5" x14ac:dyDescent="0.35">
      <c r="A61" s="2" t="s">
        <v>55</v>
      </c>
      <c r="B61" s="128"/>
      <c r="C61" s="37" t="s">
        <v>206</v>
      </c>
      <c r="D61" s="47">
        <f>IF(ISNUMBER(VLOOKUP($C$2,Bowling!CV:DA,2,0))=TRUE,VLOOKUP($C$2,Bowling!CV:DA,2,0),"")</f>
        <v>1</v>
      </c>
      <c r="E61" s="20">
        <f>IF(ISNUMBER(VLOOKUP($C$2,Bowling!CV:DA,3,0))=TRUE,VLOOKUP($C$2,Bowling!CV:DA,3,0),"")</f>
        <v>1</v>
      </c>
      <c r="F61" s="20">
        <f>IF(ISNUMBER(VLOOKUP($C$2,Bowling!CV:DA,6,0))=TRUE,VLOOKUP($C$2,Bowling!CV:DA,6,0),"")</f>
        <v>3</v>
      </c>
      <c r="G61" s="20">
        <f>IF(ISNUMBER(VLOOKUP($C$2,Bowling!CV:DA,4,0))=TRUE,VLOOKUP($C$2,Bowling!CV:DA,4,0),"")</f>
        <v>0</v>
      </c>
      <c r="H61" s="20">
        <f>IF(ISNUMBER(VLOOKUP($C$2,Bowling!CV:DA,5,0))=TRUE,VLOOKUP($C$2,Bowling!CV:DA,5,0),"")</f>
        <v>1</v>
      </c>
      <c r="I61" s="21">
        <f t="shared" si="25"/>
        <v>3</v>
      </c>
      <c r="J61" s="21">
        <f t="shared" si="26"/>
        <v>3</v>
      </c>
      <c r="K61" s="48">
        <f t="shared" si="27"/>
        <v>6</v>
      </c>
      <c r="L61" s="57"/>
      <c r="M61" s="57"/>
      <c r="N61" s="19" t="s">
        <v>206</v>
      </c>
      <c r="O61" s="31">
        <f>IF(ISNUMBER(VLOOKUP($C$2,Batting!GS:HC,2,0))=TRUE,VLOOKUP($C$2,Batting!GS:HC,2,0),"")</f>
        <v>1</v>
      </c>
      <c r="P61" s="32">
        <f>IF(ISNUMBER(VLOOKUP($C$2,Batting!GS:HC,3,0))=TRUE,VLOOKUP($C$2,Batting!GS:HC,3,0),"")</f>
        <v>24</v>
      </c>
      <c r="Q61" s="32">
        <f>IF(ISNUMBER(VLOOKUP($C$2,Batting!GS:HC,4,0))=TRUE,VLOOKUP($C$2,Batting!GS:HC,4,0),"")</f>
        <v>24</v>
      </c>
      <c r="R61" s="32">
        <f>IF(ISNUMBER(O61-VLOOKUP($C$2,Batting!GS:HC,5,0))=TRUE,O61-VLOOKUP($C$2,Batting!GS:HC,5,0),"")</f>
        <v>1</v>
      </c>
      <c r="S61" s="32" t="str">
        <f t="shared" si="24"/>
        <v/>
      </c>
      <c r="T61" s="32">
        <f>IF(ISNUMBER(VLOOKUP($C$2,Batting!GS:HC,6,0))=TRUE,VLOOKUP($C$2,Batting!GS:HC,6,0),"")</f>
        <v>0</v>
      </c>
      <c r="U61" s="33">
        <f>IF(ISNUMBER(VLOOKUP($C$2,Batting!GS:HC,7,0))=TRUE,VLOOKUP($C$2,Batting!GS:HC,7,0),"")</f>
        <v>0</v>
      </c>
      <c r="V61" s="129"/>
    </row>
    <row r="62" spans="1:22" ht="14.5" x14ac:dyDescent="0.35">
      <c r="A62" s="2" t="s">
        <v>222</v>
      </c>
      <c r="B62" s="128"/>
      <c r="C62" s="37" t="s">
        <v>233</v>
      </c>
      <c r="D62" s="47" t="str">
        <f>IF(ISNUMBER(VLOOKUP($C$2,Bowling!DC:DH,2,0))=TRUE,VLOOKUP($C$2,Bowling!DC:DH,2,0),"")</f>
        <v/>
      </c>
      <c r="E62" s="20" t="str">
        <f>IF(ISNUMBER(VLOOKUP($C$2,Bowling!DC:DH,3,0))=TRUE,VLOOKUP($C$2,Bowling!DC:DH,3,0),"")</f>
        <v/>
      </c>
      <c r="F62" s="20" t="str">
        <f>IF(ISNUMBER(VLOOKUP($C$2,Bowling!DC:DH,6,0))=TRUE,VLOOKUP($C$2,Bowling!DC:DH,6,0),"")</f>
        <v/>
      </c>
      <c r="G62" s="20" t="str">
        <f>IF(ISNUMBER(VLOOKUP($C$2,Bowling!DC:DH,4,0))=TRUE,VLOOKUP($C$2,Bowling!DC:DH,4,0),"")</f>
        <v/>
      </c>
      <c r="H62" s="20" t="str">
        <f>IF(ISNUMBER(VLOOKUP($C$2,Bowling!DC:DH,5,0))=TRUE,VLOOKUP($C$2,Bowling!DC:DH,5,0),"")</f>
        <v/>
      </c>
      <c r="I62" s="21" t="str">
        <f t="shared" si="25"/>
        <v/>
      </c>
      <c r="J62" s="21" t="str">
        <f t="shared" si="26"/>
        <v/>
      </c>
      <c r="K62" s="48" t="str">
        <f t="shared" si="27"/>
        <v/>
      </c>
      <c r="L62" s="57"/>
      <c r="M62" s="57"/>
      <c r="N62" s="19" t="s">
        <v>233</v>
      </c>
      <c r="O62" s="31">
        <f>IF(ISNUMBER(VLOOKUP($C$2,Batting!HA:HG,2,0))=TRUE,VLOOKUP($C$2,Batting!HA:HG,2,0),"")</f>
        <v>1</v>
      </c>
      <c r="P62" s="32">
        <f>IF(ISNUMBER(VLOOKUP($C$2,Batting!HA:HG,3,0))=TRUE,VLOOKUP($C$2,Batting!HA:HG,3,0),"")</f>
        <v>20</v>
      </c>
      <c r="Q62" s="32">
        <f>IF(ISNUMBER(VLOOKUP($C$2,Batting!HA:HG,4,0))=TRUE,VLOOKUP($C$2,Batting!HA:HG,4,0),"")</f>
        <v>20</v>
      </c>
      <c r="R62" s="32">
        <f>IF(ISNUMBER(O62-VLOOKUP($C$2,Batting!HA:HG,5,0))=TRUE,O62-VLOOKUP($C$2,Batting!HA:HG,5,0),"")</f>
        <v>1</v>
      </c>
      <c r="S62" s="32" t="str">
        <f t="shared" si="24"/>
        <v/>
      </c>
      <c r="T62" s="32">
        <f>IF(ISNUMBER(VLOOKUP($C$2,Batting!HA:HG,6,0))=TRUE,VLOOKUP($C$2,Batting!HA:HG,6,0),"")</f>
        <v>0</v>
      </c>
      <c r="U62" s="33">
        <f>IF(ISNUMBER(VLOOKUP($C$2,Batting!HA:HG,7,0))=TRUE,VLOOKUP($C$2,Batting!HA:HG,7,0),"")</f>
        <v>0</v>
      </c>
      <c r="V62" s="129"/>
    </row>
    <row r="63" spans="1:22" ht="14.5" x14ac:dyDescent="0.35">
      <c r="A63" s="2" t="s">
        <v>221</v>
      </c>
      <c r="B63" s="128"/>
      <c r="C63" s="180" t="s">
        <v>241</v>
      </c>
      <c r="D63" s="47" t="str">
        <f>IF(ISNUMBER(VLOOKUP($C$2,Bowling!DJ:DO,2,0))=TRUE,VLOOKUP($C$2,Bowling!DJ:DO,2,0),"")</f>
        <v/>
      </c>
      <c r="E63" s="20" t="str">
        <f>IF(ISNUMBER(VLOOKUP($C$2,Bowling!DJ:DO,3,0))=TRUE,VLOOKUP($C$2,Bowling!DJ:DO,3,0),"")</f>
        <v/>
      </c>
      <c r="F63" s="20" t="str">
        <f>IF(ISNUMBER(VLOOKUP($C$2,Bowling!DJ:DO,6,0))=TRUE,VLOOKUP($C$2,Bowling!DJ:DO,6,0),"")</f>
        <v/>
      </c>
      <c r="G63" s="20" t="str">
        <f>IF(ISNUMBER(VLOOKUP($C$2,Bowling!DJ:DO,4,0))=TRUE,VLOOKUP($C$2,Bowling!DJ:DO,4,0),"")</f>
        <v/>
      </c>
      <c r="H63" s="20" t="str">
        <f>IF(ISNUMBER(VLOOKUP($C$2,Bowling!DJ:DO,5,0))=TRUE,VLOOKUP($C$2,Bowling!DJ:DO,5,0),"")</f>
        <v/>
      </c>
      <c r="I63" s="21" t="str">
        <f t="shared" si="25"/>
        <v/>
      </c>
      <c r="J63" s="21" t="str">
        <f t="shared" si="26"/>
        <v/>
      </c>
      <c r="K63" s="48" t="str">
        <f t="shared" si="27"/>
        <v/>
      </c>
      <c r="L63" s="57"/>
      <c r="M63" s="57"/>
      <c r="N63" s="181" t="s">
        <v>241</v>
      </c>
      <c r="O63" s="31" t="str">
        <f>IF(ISNUMBER(VLOOKUP($C$2,Batting!HI:HO,2,0))=TRUE,VLOOKUP($C$2,Batting!HI:HO,2,0),"")</f>
        <v/>
      </c>
      <c r="P63" s="32" t="str">
        <f>IF(ISNUMBER(VLOOKUP($C$2,Batting!HI:HO,3,0))=TRUE,VLOOKUP($C$2,Batting!HI:HO,3,0),"")</f>
        <v/>
      </c>
      <c r="Q63" s="32" t="str">
        <f>IF(ISNUMBER(VLOOKUP($C$2,Batting!HI:HO,4,0))=TRUE,VLOOKUP($C$2,Batting!HI:HO,4,0),"")</f>
        <v/>
      </c>
      <c r="R63" s="32" t="str">
        <f>IF(ISNUMBER(O63-VLOOKUP($C$2,Batting!HI:HO,5,0))=TRUE,O63-VLOOKUP($C$2,Batting!HI:HO,5,0),"")</f>
        <v/>
      </c>
      <c r="S63" s="32" t="str">
        <f t="shared" si="24"/>
        <v/>
      </c>
      <c r="T63" s="32" t="str">
        <f>IF(ISNUMBER(VLOOKUP($C$2,Batting!HI:HO,6,0))=TRUE,VLOOKUP($C$2,Batting!HI:HO,6,0),"")</f>
        <v/>
      </c>
      <c r="U63" s="33" t="str">
        <f>IF(ISNUMBER(VLOOKUP($C$2,Batting!HI:HO,7,0))=TRUE,VLOOKUP($C$2,Batting!HI:HO,7,0),"")</f>
        <v/>
      </c>
      <c r="V63" s="129"/>
    </row>
    <row r="64" spans="1:22" ht="15" thickBot="1" x14ac:dyDescent="0.4">
      <c r="A64" s="2" t="s">
        <v>297</v>
      </c>
      <c r="B64" s="128"/>
      <c r="C64" s="41" t="s">
        <v>225</v>
      </c>
      <c r="D64" s="42" t="str">
        <f>IF(ISNUMBER(VLOOKUP($C$2,Bowling!DQ:DV,2,0))=TRUE,VLOOKUP($C$2,Bowling!DQ:DV,2,0),"")</f>
        <v/>
      </c>
      <c r="E64" s="24" t="str">
        <f>IF(ISNUMBER(VLOOKUP($C$2,Bowling!DQ:DV,3,0))=TRUE,VLOOKUP($C$2,Bowling!DQ:DV,3,0),"")</f>
        <v/>
      </c>
      <c r="F64" s="24" t="str">
        <f>IF(ISNUMBER(VLOOKUP($C$2,Bowling!DQ:DV,6,0))=TRUE,VLOOKUP($C$2,Bowling!DQ:DV,6,0),"")</f>
        <v/>
      </c>
      <c r="G64" s="24" t="str">
        <f>IF(ISNUMBER(VLOOKUP($C$2,Bowling!DQ:DV,4,0))=TRUE,VLOOKUP($C$2,Bowling!DQ:DV,4,0),"")</f>
        <v/>
      </c>
      <c r="H64" s="24" t="str">
        <f>IF(ISNUMBER(VLOOKUP($C$2,Bowling!DQ:DV,5,0))=TRUE,VLOOKUP($C$2,Bowling!DQ:DV,5,0),"")</f>
        <v/>
      </c>
      <c r="I64" s="25" t="str">
        <f t="shared" si="25"/>
        <v/>
      </c>
      <c r="J64" s="25" t="str">
        <f t="shared" si="26"/>
        <v/>
      </c>
      <c r="K64" s="43" t="str">
        <f t="shared" si="27"/>
        <v/>
      </c>
      <c r="L64" s="57"/>
      <c r="M64" s="57"/>
      <c r="N64" s="23" t="s">
        <v>225</v>
      </c>
      <c r="O64" s="26">
        <f>IF(ISNUMBER(VLOOKUP($C$2,Batting!HQ:HW,2,0))=TRUE,VLOOKUP($C$2,Batting!HQ:HW,2,0),"")</f>
        <v>1</v>
      </c>
      <c r="P64" s="27">
        <f>IF(ISNUMBER(VLOOKUP($C$2,Batting!HQ:HW,3,0))=TRUE,VLOOKUP($C$2,Batting!HQ:HW,3,0),"")</f>
        <v>16</v>
      </c>
      <c r="Q64" s="27">
        <f>IF(ISNUMBER(VLOOKUP($C$2,Batting!HQ:HW,4,0))=TRUE,VLOOKUP($C$2,Batting!HQ:HW,4,0),"")</f>
        <v>16</v>
      </c>
      <c r="R64" s="27">
        <f>IF(ISNUMBER(O64-VLOOKUP($C$2,Batting!HQ:HW,5,0))=TRUE,O64-VLOOKUP($C$2,Batting!HQ:HW,5,0),"")</f>
        <v>1</v>
      </c>
      <c r="S64" s="27" t="str">
        <f t="shared" si="24"/>
        <v/>
      </c>
      <c r="T64" s="27">
        <f>IF(ISNUMBER(VLOOKUP($C$2,Batting!HQ:HW,6,0))=TRUE,VLOOKUP($C$2,Batting!HQ:HW,6,0),"")</f>
        <v>0</v>
      </c>
      <c r="U64" s="28">
        <f>IF(ISNUMBER(VLOOKUP($C$2,Batting!HQ:HW,7,0))=TRUE,VLOOKUP($C$2,Batting!HQ:HW,7,0),"")</f>
        <v>0</v>
      </c>
      <c r="V64" s="129"/>
    </row>
    <row r="65" spans="1:22" ht="15" thickBot="1" x14ac:dyDescent="0.4">
      <c r="A65" s="2" t="s">
        <v>214</v>
      </c>
      <c r="B65" s="131"/>
      <c r="C65" s="120"/>
      <c r="D65" s="120"/>
      <c r="E65" s="120"/>
      <c r="F65" s="120"/>
      <c r="G65" s="120"/>
      <c r="H65" s="120"/>
      <c r="I65" s="121"/>
      <c r="J65" s="121"/>
      <c r="K65" s="121"/>
      <c r="L65" s="120"/>
      <c r="M65" s="120"/>
      <c r="N65" s="132"/>
      <c r="O65" s="133"/>
      <c r="P65" s="133"/>
      <c r="Q65" s="133"/>
      <c r="R65" s="133"/>
      <c r="S65" s="121"/>
      <c r="T65" s="133"/>
      <c r="U65" s="133"/>
      <c r="V65" s="134"/>
    </row>
    <row r="66" spans="1:22" ht="14.5" x14ac:dyDescent="0.35">
      <c r="A66" s="2" t="s">
        <v>213</v>
      </c>
    </row>
    <row r="67" spans="1:22" ht="14.5" x14ac:dyDescent="0.35">
      <c r="A67" s="2" t="s">
        <v>76</v>
      </c>
    </row>
    <row r="68" spans="1:22" ht="14.5" x14ac:dyDescent="0.35">
      <c r="A68" s="2" t="s">
        <v>224</v>
      </c>
    </row>
    <row r="69" spans="1:22" ht="14.5" x14ac:dyDescent="0.35">
      <c r="A69" s="2" t="s">
        <v>226</v>
      </c>
    </row>
    <row r="70" spans="1:22" ht="14.5" x14ac:dyDescent="0.35">
      <c r="A70" s="2" t="s">
        <v>272</v>
      </c>
    </row>
    <row r="71" spans="1:22" ht="14.5" x14ac:dyDescent="0.35">
      <c r="A71" s="2" t="s">
        <v>220</v>
      </c>
    </row>
    <row r="72" spans="1:22" ht="14.5" x14ac:dyDescent="0.35">
      <c r="A72" s="2" t="s">
        <v>241</v>
      </c>
    </row>
    <row r="73" spans="1:22" ht="14.5" x14ac:dyDescent="0.35">
      <c r="A73" s="2" t="s">
        <v>284</v>
      </c>
    </row>
    <row r="74" spans="1:22" ht="14.5" x14ac:dyDescent="0.35">
      <c r="A74" s="2" t="s">
        <v>242</v>
      </c>
    </row>
    <row r="75" spans="1:22" ht="14.5" x14ac:dyDescent="0.35">
      <c r="A75" s="2" t="s">
        <v>296</v>
      </c>
    </row>
    <row r="76" spans="1:22" ht="14.5" x14ac:dyDescent="0.35">
      <c r="A76" s="2" t="s">
        <v>68</v>
      </c>
    </row>
    <row r="77" spans="1:22" ht="14.5" x14ac:dyDescent="0.35">
      <c r="A77" s="2" t="s">
        <v>77</v>
      </c>
    </row>
    <row r="78" spans="1:22" ht="14.5" x14ac:dyDescent="0.35">
      <c r="A78" s="2" t="s">
        <v>273</v>
      </c>
    </row>
    <row r="79" spans="1:22" ht="14.5" x14ac:dyDescent="0.35">
      <c r="A79" s="2" t="s">
        <v>293</v>
      </c>
    </row>
    <row r="80" spans="1:22" ht="14.5" x14ac:dyDescent="0.35">
      <c r="A80" s="2" t="s">
        <v>206</v>
      </c>
    </row>
    <row r="81" spans="1:1" ht="14.5" x14ac:dyDescent="0.35">
      <c r="A81" s="7" t="s">
        <v>133</v>
      </c>
    </row>
    <row r="113" spans="1:25" ht="14.5" x14ac:dyDescent="0.35">
      <c r="Y113" s="7"/>
    </row>
    <row r="114" spans="1:25" ht="14.5" x14ac:dyDescent="0.35">
      <c r="Y114" s="7"/>
    </row>
    <row r="115" spans="1:25" ht="14.5" x14ac:dyDescent="0.35">
      <c r="A115" s="7"/>
      <c r="Y115" s="7"/>
    </row>
    <row r="116" spans="1:25" ht="14.5" x14ac:dyDescent="0.35">
      <c r="A116" s="7"/>
      <c r="Y116" s="7"/>
    </row>
    <row r="117" spans="1:25" ht="14.5" x14ac:dyDescent="0.35">
      <c r="A117" s="7"/>
      <c r="Y117" s="7"/>
    </row>
    <row r="118" spans="1:25" ht="14.5" x14ac:dyDescent="0.35">
      <c r="A118" s="7"/>
    </row>
    <row r="119" spans="1:25" ht="14.5" x14ac:dyDescent="0.35">
      <c r="A119" s="7"/>
    </row>
    <row r="128" spans="1:25" ht="14.5" x14ac:dyDescent="0.35">
      <c r="Y128" s="7"/>
    </row>
    <row r="129" spans="1:25" ht="14.5" x14ac:dyDescent="0.35">
      <c r="Y129" s="7"/>
    </row>
    <row r="130" spans="1:25" ht="14.5" x14ac:dyDescent="0.35">
      <c r="A130" s="7"/>
      <c r="Y130" s="7"/>
    </row>
    <row r="131" spans="1:25" ht="14.5" x14ac:dyDescent="0.35">
      <c r="A131" s="7"/>
      <c r="Y131" s="7"/>
    </row>
    <row r="132" spans="1:25" ht="14.5" x14ac:dyDescent="0.35">
      <c r="A132" s="7"/>
      <c r="Y132" s="7"/>
    </row>
    <row r="133" spans="1:25" ht="14.5" x14ac:dyDescent="0.35">
      <c r="A133" s="7"/>
      <c r="Y133" s="7"/>
    </row>
    <row r="134" spans="1:25" ht="14.5" x14ac:dyDescent="0.35">
      <c r="A134" s="7"/>
    </row>
    <row r="135" spans="1:25" ht="14.5" x14ac:dyDescent="0.35">
      <c r="A135" s="7"/>
    </row>
  </sheetData>
  <mergeCells count="17">
    <mergeCell ref="C2:J2"/>
    <mergeCell ref="C24:U24"/>
    <mergeCell ref="D26:K26"/>
    <mergeCell ref="D6:K6"/>
    <mergeCell ref="O10:U10"/>
    <mergeCell ref="D32:K32"/>
    <mergeCell ref="D37:K37"/>
    <mergeCell ref="D57:K57"/>
    <mergeCell ref="N4:U4"/>
    <mergeCell ref="D10:K10"/>
    <mergeCell ref="C4:K4"/>
    <mergeCell ref="O57:U57"/>
    <mergeCell ref="O43:U43"/>
    <mergeCell ref="O37:U37"/>
    <mergeCell ref="O32:U32"/>
    <mergeCell ref="O26:U26"/>
    <mergeCell ref="O6:U6"/>
  </mergeCells>
  <phoneticPr fontId="10" type="noConversion"/>
  <dataValidations count="1">
    <dataValidation type="list" allowBlank="1" showInputMessage="1" showErrorMessage="1" sqref="C2:J2">
      <formula1>$A$3:$A$81</formula1>
    </dataValidation>
  </dataValidations>
  <pageMargins left="0.70866141732283472" right="0.70866141732283472" top="0.74803149606299213" bottom="0.74803149606299213" header="0.31496062992125984" footer="0.31496062992125984"/>
  <pageSetup paperSize="9" scale="34" orientation="portrait"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W76"/>
  <sheetViews>
    <sheetView topLeftCell="A10" workbookViewId="0">
      <selection activeCell="B15" sqref="B15"/>
    </sheetView>
  </sheetViews>
  <sheetFormatPr defaultColWidth="8.81640625" defaultRowHeight="14.5" x14ac:dyDescent="0.35"/>
  <cols>
    <col min="1" max="1" width="18.54296875" customWidth="1"/>
    <col min="2" max="2" width="20.453125" customWidth="1"/>
    <col min="3" max="4" width="20.08984375" customWidth="1"/>
    <col min="5" max="5" width="18.08984375" customWidth="1"/>
    <col min="6" max="6" width="10.08984375" customWidth="1"/>
    <col min="7" max="7" width="9.08984375" customWidth="1"/>
    <col min="8" max="8" width="9.453125" customWidth="1"/>
    <col min="9" max="9" width="18.54296875" customWidth="1"/>
    <col min="10" max="10" width="20.453125" customWidth="1"/>
    <col min="11" max="12" width="20.08984375" customWidth="1"/>
    <col min="13" max="13" width="18.08984375" customWidth="1"/>
    <col min="14" max="14" width="10.08984375" customWidth="1"/>
    <col min="15" max="15" width="9.08984375" customWidth="1"/>
    <col min="16" max="16" width="19.36328125" bestFit="1" customWidth="1"/>
    <col min="17" max="17" width="13.81640625" customWidth="1"/>
    <col min="18" max="18" width="20.453125" customWidth="1"/>
    <col min="19" max="19" width="20.08984375" customWidth="1"/>
    <col min="20" max="20" width="22.1796875" customWidth="1"/>
    <col min="21" max="21" width="18.08984375" customWidth="1"/>
    <col min="22" max="22" width="10.08984375" customWidth="1"/>
    <col min="23" max="24" width="9.08984375" customWidth="1"/>
    <col min="25" max="25" width="12.6328125" customWidth="1"/>
    <col min="26" max="26" width="20.453125" customWidth="1"/>
    <col min="27" max="27" width="20.08984375" customWidth="1"/>
    <col min="28" max="28" width="22.1796875" customWidth="1"/>
    <col min="29" max="29" width="18.08984375" customWidth="1"/>
    <col min="30" max="30" width="10.08984375" customWidth="1"/>
    <col min="31" max="32" width="9.08984375" customWidth="1"/>
    <col min="33" max="33" width="18.54296875" customWidth="1"/>
    <col min="34" max="34" width="20.453125" customWidth="1"/>
    <col min="35" max="35" width="20.08984375" customWidth="1"/>
    <col min="36" max="36" width="22.1796875" customWidth="1"/>
    <col min="37" max="37" width="18.08984375" customWidth="1"/>
    <col min="38" max="38" width="10.08984375" customWidth="1"/>
    <col min="39" max="39" width="9.08984375" customWidth="1"/>
    <col min="40" max="40" width="10.453125" customWidth="1"/>
    <col min="41" max="41" width="18.54296875" customWidth="1"/>
    <col min="42" max="42" width="20.453125" customWidth="1"/>
    <col min="43" max="43" width="20.08984375" customWidth="1"/>
    <col min="44" max="44" width="22.1796875" customWidth="1"/>
    <col min="45" max="45" width="18.08984375" customWidth="1"/>
    <col min="46" max="46" width="10.08984375" customWidth="1"/>
    <col min="47" max="47" width="9.08984375" customWidth="1"/>
    <col min="48" max="48" width="21.81640625" bestFit="1" customWidth="1"/>
    <col min="49" max="49" width="12.6328125" customWidth="1"/>
    <col min="50" max="50" width="20.453125" customWidth="1"/>
    <col min="51" max="51" width="20.08984375" customWidth="1"/>
    <col min="52" max="52" width="22.1796875" customWidth="1"/>
    <col min="53" max="53" width="18.08984375" customWidth="1"/>
    <col min="54" max="54" width="10.08984375" customWidth="1"/>
    <col min="55" max="55" width="9.08984375" customWidth="1"/>
    <col min="56" max="56" width="9.453125" bestFit="1" customWidth="1"/>
    <col min="57" max="57" width="18.54296875" customWidth="1"/>
    <col min="58" max="58" width="20.453125" customWidth="1"/>
    <col min="59" max="59" width="20.08984375" customWidth="1"/>
    <col min="60" max="60" width="22.1796875" customWidth="1"/>
    <col min="61" max="61" width="18.08984375" customWidth="1"/>
    <col min="62" max="62" width="10.08984375" customWidth="1"/>
    <col min="63" max="63" width="9.08984375" customWidth="1"/>
    <col min="64" max="64" width="19.36328125" bestFit="1" customWidth="1"/>
    <col min="65" max="65" width="18.54296875" customWidth="1"/>
    <col min="66" max="66" width="20.453125" customWidth="1"/>
    <col min="67" max="67" width="20.08984375" customWidth="1"/>
    <col min="68" max="68" width="22.1796875" customWidth="1"/>
    <col min="69" max="69" width="18.08984375" customWidth="1"/>
    <col min="70" max="70" width="10.08984375" customWidth="1"/>
    <col min="71" max="71" width="9.08984375" customWidth="1"/>
    <col min="72" max="72" width="21.81640625" customWidth="1"/>
    <col min="73" max="73" width="13.81640625" customWidth="1"/>
    <col min="74" max="74" width="20.453125" customWidth="1"/>
    <col min="75" max="75" width="20.08984375" customWidth="1"/>
    <col min="76" max="76" width="22.1796875" customWidth="1"/>
    <col min="77" max="77" width="18.08984375" customWidth="1"/>
    <col min="78" max="78" width="10.08984375" customWidth="1"/>
    <col min="79" max="79" width="9.08984375" customWidth="1"/>
    <col min="80" max="80" width="10.453125" customWidth="1"/>
    <col min="81" max="81" width="18.54296875" customWidth="1"/>
    <col min="82" max="82" width="20.453125" customWidth="1"/>
    <col min="83" max="83" width="20.08984375" customWidth="1"/>
    <col min="84" max="84" width="22.1796875" customWidth="1"/>
    <col min="85" max="85" width="18.08984375" customWidth="1"/>
    <col min="86" max="86" width="10.08984375" customWidth="1"/>
    <col min="87" max="87" width="9.08984375" customWidth="1"/>
    <col min="88" max="88" width="21.81640625" bestFit="1" customWidth="1"/>
    <col min="89" max="89" width="18.54296875" customWidth="1"/>
    <col min="90" max="90" width="20.453125" customWidth="1"/>
    <col min="91" max="91" width="20.08984375" customWidth="1"/>
    <col min="92" max="92" width="22.1796875" customWidth="1"/>
    <col min="93" max="93" width="18.08984375" customWidth="1"/>
    <col min="94" max="94" width="10.08984375" customWidth="1"/>
    <col min="95" max="95" width="9.08984375" customWidth="1"/>
    <col min="96" max="96" width="9.453125" bestFit="1" customWidth="1"/>
    <col min="97" max="97" width="15.26953125" customWidth="1"/>
    <col min="98" max="98" width="20.453125" customWidth="1"/>
    <col min="99" max="99" width="20.08984375" customWidth="1"/>
    <col min="100" max="100" width="22.1796875" customWidth="1"/>
    <col min="101" max="101" width="18.08984375" customWidth="1"/>
    <col min="102" max="102" width="10.08984375" customWidth="1"/>
    <col min="103" max="103" width="9.08984375" customWidth="1"/>
    <col min="104" max="104" width="19.36328125" bestFit="1" customWidth="1"/>
    <col min="105" max="105" width="15.26953125" customWidth="1"/>
    <col min="106" max="106" width="20.453125" customWidth="1"/>
    <col min="107" max="107" width="20.08984375" customWidth="1"/>
    <col min="108" max="108" width="22.1796875" customWidth="1"/>
    <col min="109" max="109" width="18.08984375" customWidth="1"/>
    <col min="110" max="110" width="10.08984375" customWidth="1"/>
    <col min="111" max="111" width="9.08984375" customWidth="1"/>
    <col min="112" max="112" width="21.81640625" bestFit="1" customWidth="1"/>
    <col min="113" max="113" width="15.26953125" customWidth="1"/>
    <col min="114" max="114" width="20.453125" customWidth="1"/>
    <col min="115" max="115" width="20.08984375" customWidth="1"/>
    <col min="116" max="116" width="22.1796875" customWidth="1"/>
    <col min="117" max="117" width="18.08984375" customWidth="1"/>
    <col min="118" max="118" width="10.08984375" customWidth="1"/>
    <col min="119" max="119" width="9.08984375" customWidth="1"/>
    <col min="120" max="120" width="10.453125" customWidth="1"/>
    <col min="121" max="121" width="15.26953125" customWidth="1"/>
    <col min="122" max="122" width="20.453125" customWidth="1"/>
    <col min="123" max="123" width="20.08984375" customWidth="1"/>
    <col min="124" max="124" width="22.1796875" customWidth="1"/>
    <col min="125" max="125" width="18.08984375" customWidth="1"/>
    <col min="126" max="126" width="10.08984375" customWidth="1"/>
    <col min="127" max="127" width="9.08984375" customWidth="1"/>
    <col min="128" max="128" width="21.81640625" customWidth="1"/>
    <col min="129" max="129" width="15.26953125" customWidth="1"/>
    <col min="130" max="130" width="20.453125" customWidth="1"/>
    <col min="131" max="131" width="20.08984375" customWidth="1"/>
    <col min="132" max="132" width="22.1796875" customWidth="1"/>
    <col min="133" max="133" width="18.08984375" customWidth="1"/>
    <col min="134" max="134" width="10.08984375" customWidth="1"/>
    <col min="135" max="135" width="9.08984375" customWidth="1"/>
    <col min="136" max="136" width="9.453125" bestFit="1" customWidth="1"/>
    <col min="137" max="137" width="15.26953125" customWidth="1"/>
    <col min="138" max="138" width="20.453125" customWidth="1"/>
    <col min="139" max="139" width="20.08984375" customWidth="1"/>
    <col min="140" max="140" width="22.1796875" customWidth="1"/>
    <col min="141" max="141" width="18.08984375" customWidth="1"/>
    <col min="142" max="142" width="10.08984375" customWidth="1"/>
    <col min="143" max="143" width="9.08984375" customWidth="1"/>
    <col min="144" max="144" width="19.36328125" bestFit="1" customWidth="1"/>
    <col min="145" max="145" width="15.26953125" customWidth="1"/>
    <col min="146" max="146" width="20.453125" customWidth="1"/>
    <col min="147" max="147" width="20.08984375" customWidth="1"/>
    <col min="148" max="148" width="22.1796875" customWidth="1"/>
    <col min="149" max="149" width="18.08984375" customWidth="1"/>
    <col min="150" max="150" width="10.08984375" customWidth="1"/>
    <col min="151" max="151" width="9.08984375" customWidth="1"/>
    <col min="152" max="152" width="21.81640625" customWidth="1"/>
    <col min="153" max="153" width="15.26953125" customWidth="1"/>
    <col min="154" max="154" width="20.453125" customWidth="1"/>
    <col min="155" max="155" width="20.08984375" customWidth="1"/>
    <col min="156" max="156" width="22.1796875" customWidth="1"/>
    <col min="157" max="157" width="18.08984375" customWidth="1"/>
    <col min="158" max="158" width="10.08984375" customWidth="1"/>
    <col min="159" max="159" width="9.08984375" customWidth="1"/>
    <col min="160" max="160" width="10.453125" customWidth="1"/>
    <col min="161" max="161" width="15.26953125" customWidth="1"/>
    <col min="162" max="162" width="20.453125" customWidth="1"/>
    <col min="163" max="163" width="20.08984375" customWidth="1"/>
    <col min="164" max="164" width="22.1796875" customWidth="1"/>
    <col min="165" max="165" width="18.08984375" customWidth="1"/>
    <col min="166" max="166" width="10.08984375" customWidth="1"/>
    <col min="167" max="167" width="9.08984375" customWidth="1"/>
    <col min="168" max="168" width="21.81640625" bestFit="1" customWidth="1"/>
    <col min="169" max="169" width="18.54296875" customWidth="1"/>
    <col min="170" max="170" width="20.453125" customWidth="1"/>
    <col min="171" max="171" width="20.08984375" customWidth="1"/>
    <col min="172" max="172" width="22.1796875" customWidth="1"/>
    <col min="173" max="173" width="18.08984375" customWidth="1"/>
    <col min="174" max="174" width="10.08984375" customWidth="1"/>
    <col min="175" max="175" width="9.08984375" customWidth="1"/>
    <col min="176" max="176" width="9.453125" bestFit="1" customWidth="1"/>
    <col min="177" max="177" width="18.54296875" customWidth="1"/>
    <col min="178" max="178" width="20.453125" customWidth="1"/>
    <col min="179" max="179" width="20.08984375" customWidth="1"/>
    <col min="180" max="180" width="22.1796875" customWidth="1"/>
    <col min="181" max="181" width="18.08984375" customWidth="1"/>
    <col min="182" max="182" width="10.08984375" customWidth="1"/>
    <col min="183" max="183" width="9.08984375" customWidth="1"/>
    <col min="184" max="184" width="19.36328125" customWidth="1"/>
    <col min="185" max="185" width="18.54296875" customWidth="1"/>
    <col min="186" max="186" width="20.453125" customWidth="1"/>
    <col min="187" max="187" width="20.08984375" customWidth="1"/>
    <col min="188" max="188" width="22.1796875" customWidth="1"/>
    <col min="189" max="189" width="18.08984375" customWidth="1"/>
    <col min="190" max="190" width="10.08984375" customWidth="1"/>
    <col min="191" max="191" width="9.08984375" customWidth="1"/>
    <col min="192" max="192" width="21.81640625" bestFit="1" customWidth="1"/>
    <col min="193" max="193" width="12.36328125" customWidth="1"/>
    <col min="194" max="194" width="20.453125" customWidth="1"/>
    <col min="195" max="195" width="20.08984375" customWidth="1"/>
    <col min="196" max="196" width="22.1796875" customWidth="1"/>
    <col min="197" max="197" width="18.08984375" customWidth="1"/>
    <col min="198" max="198" width="10.08984375" customWidth="1"/>
    <col min="199" max="199" width="9.08984375" customWidth="1"/>
    <col min="200" max="200" width="10.453125" customWidth="1"/>
    <col min="201" max="201" width="12.36328125" customWidth="1"/>
    <col min="202" max="202" width="20.453125" customWidth="1"/>
    <col min="203" max="203" width="20.08984375" customWidth="1"/>
    <col min="204" max="204" width="22.1796875" customWidth="1"/>
    <col min="205" max="205" width="18.08984375" customWidth="1"/>
    <col min="206" max="206" width="10.08984375" customWidth="1"/>
    <col min="207" max="207" width="9.08984375" customWidth="1"/>
    <col min="208" max="208" width="22.81640625" customWidth="1"/>
    <col min="209" max="209" width="18.54296875" customWidth="1"/>
    <col min="210" max="210" width="20.453125" customWidth="1"/>
    <col min="211" max="211" width="20.08984375" customWidth="1"/>
    <col min="212" max="212" width="22.1796875" customWidth="1"/>
    <col min="213" max="213" width="18.08984375" customWidth="1"/>
    <col min="214" max="214" width="10.08984375" customWidth="1"/>
    <col min="215" max="216" width="9.08984375" customWidth="1"/>
    <col min="217" max="217" width="12.36328125" customWidth="1"/>
    <col min="218" max="218" width="20.453125" customWidth="1"/>
    <col min="219" max="219" width="20.08984375" customWidth="1"/>
    <col min="220" max="220" width="22.1796875" customWidth="1"/>
    <col min="221" max="221" width="18.08984375" customWidth="1"/>
    <col min="222" max="222" width="10.08984375" customWidth="1"/>
    <col min="223" max="223" width="9.08984375" customWidth="1"/>
    <col min="224" max="224" width="9.453125" customWidth="1"/>
    <col min="225" max="225" width="18.54296875" customWidth="1"/>
    <col min="226" max="226" width="20.453125" customWidth="1"/>
    <col min="227" max="227" width="20.08984375" customWidth="1"/>
    <col min="228" max="228" width="22.1796875" customWidth="1"/>
    <col min="229" max="229" width="18.08984375" customWidth="1"/>
    <col min="230" max="230" width="10.08984375" customWidth="1"/>
    <col min="231" max="231" width="9.08984375" customWidth="1"/>
    <col min="232" max="232" width="19.36328125" bestFit="1" customWidth="1"/>
    <col min="233" max="233" width="10.453125" bestFit="1" customWidth="1"/>
    <col min="234" max="234" width="9.453125" bestFit="1" customWidth="1"/>
    <col min="235" max="235" width="24.36328125" customWidth="1"/>
    <col min="236" max="236" width="22.81640625" customWidth="1"/>
    <col min="237" max="237" width="21.81640625" customWidth="1"/>
    <col min="238" max="238" width="13.1796875" customWidth="1"/>
    <col min="239" max="239" width="12" customWidth="1"/>
    <col min="240" max="240" width="21.81640625" bestFit="1" customWidth="1"/>
    <col min="241" max="241" width="20.36328125" bestFit="1" customWidth="1"/>
    <col min="242" max="242" width="19.36328125" bestFit="1" customWidth="1"/>
    <col min="243" max="243" width="10.453125" bestFit="1" customWidth="1"/>
    <col min="244" max="244" width="9.453125" bestFit="1" customWidth="1"/>
    <col min="245" max="245" width="28.6328125" customWidth="1"/>
    <col min="246" max="246" width="27.36328125" customWidth="1"/>
    <col min="247" max="247" width="26.36328125" customWidth="1"/>
    <col min="248" max="248" width="17.453125" customWidth="1"/>
    <col min="249" max="249" width="16.453125" customWidth="1"/>
    <col min="250" max="250" width="26.81640625" bestFit="1" customWidth="1"/>
    <col min="251" max="251" width="25.36328125" bestFit="1" customWidth="1"/>
    <col min="252" max="252" width="24.36328125" bestFit="1" customWidth="1"/>
    <col min="253" max="253" width="15.453125" bestFit="1" customWidth="1"/>
    <col min="254" max="254" width="14.453125" bestFit="1" customWidth="1"/>
    <col min="255" max="255" width="21.81640625" customWidth="1"/>
    <col min="256" max="256" width="20.36328125" customWidth="1"/>
    <col min="257" max="257" width="19.36328125" customWidth="1"/>
    <col min="258" max="258" width="10.453125" customWidth="1"/>
    <col min="259" max="259" width="9.453125" customWidth="1"/>
    <col min="260" max="260" width="21.81640625" bestFit="1" customWidth="1"/>
    <col min="261" max="261" width="20.36328125" bestFit="1" customWidth="1"/>
    <col min="262" max="262" width="19.36328125" bestFit="1" customWidth="1"/>
    <col min="263" max="263" width="10.453125" bestFit="1" customWidth="1"/>
    <col min="264" max="264" width="9.453125" bestFit="1" customWidth="1"/>
    <col min="265" max="265" width="23.36328125" bestFit="1" customWidth="1"/>
    <col min="266" max="266" width="21.81640625" bestFit="1" customWidth="1"/>
    <col min="267" max="267" width="20.6328125" bestFit="1" customWidth="1"/>
    <col min="268" max="268" width="12" bestFit="1" customWidth="1"/>
    <col min="269" max="269" width="11" bestFit="1" customWidth="1"/>
    <col min="270" max="270" width="21.81640625" bestFit="1" customWidth="1"/>
    <col min="271" max="271" width="20.36328125" bestFit="1" customWidth="1"/>
    <col min="272" max="272" width="19.36328125" bestFit="1" customWidth="1"/>
    <col min="273" max="273" width="10.453125" bestFit="1" customWidth="1"/>
    <col min="274" max="274" width="9.453125" bestFit="1" customWidth="1"/>
    <col min="275" max="275" width="21.81640625" customWidth="1"/>
    <col min="276" max="276" width="20.36328125" customWidth="1"/>
    <col min="277" max="277" width="19.36328125" customWidth="1"/>
    <col min="278" max="278" width="10.453125" customWidth="1"/>
    <col min="279" max="279" width="9.453125" customWidth="1"/>
    <col min="280" max="280" width="24.36328125" bestFit="1" customWidth="1"/>
    <col min="281" max="281" width="22.81640625" bestFit="1" customWidth="1"/>
    <col min="282" max="282" width="21.81640625" bestFit="1" customWidth="1"/>
    <col min="283" max="283" width="13.1796875" bestFit="1" customWidth="1"/>
    <col min="284" max="284" width="12" bestFit="1" customWidth="1"/>
    <col min="285" max="285" width="21.81640625" customWidth="1"/>
    <col min="286" max="286" width="20.36328125" customWidth="1"/>
    <col min="287" max="287" width="19.36328125" customWidth="1"/>
    <col min="288" max="288" width="10.453125" customWidth="1"/>
    <col min="289" max="289" width="9.453125" customWidth="1"/>
    <col min="290" max="290" width="21.81640625" bestFit="1" customWidth="1"/>
    <col min="291" max="291" width="20.36328125" bestFit="1" customWidth="1"/>
    <col min="292" max="292" width="19.36328125" bestFit="1" customWidth="1"/>
    <col min="293" max="293" width="10.453125" bestFit="1" customWidth="1"/>
    <col min="294" max="294" width="9.453125" bestFit="1" customWidth="1"/>
    <col min="295" max="295" width="24.36328125" bestFit="1" customWidth="1"/>
    <col min="296" max="296" width="22.81640625" bestFit="1" customWidth="1"/>
    <col min="297" max="297" width="21.81640625" bestFit="1" customWidth="1"/>
    <col min="298" max="298" width="13.1796875" bestFit="1" customWidth="1"/>
    <col min="299" max="299" width="12" bestFit="1" customWidth="1"/>
    <col min="300" max="300" width="31.453125" bestFit="1" customWidth="1"/>
    <col min="301" max="301" width="30.1796875" bestFit="1" customWidth="1"/>
    <col min="302" max="302" width="29" bestFit="1" customWidth="1"/>
    <col min="303" max="303" width="20.36328125" bestFit="1" customWidth="1"/>
    <col min="304" max="304" width="19.36328125" bestFit="1" customWidth="1"/>
    <col min="305" max="305" width="21.81640625" customWidth="1"/>
    <col min="306" max="306" width="20.36328125" customWidth="1"/>
    <col min="307" max="307" width="19.36328125" customWidth="1"/>
    <col min="308" max="308" width="10.453125" customWidth="1"/>
    <col min="309" max="309" width="9.453125" customWidth="1"/>
    <col min="310" max="310" width="21.81640625" bestFit="1" customWidth="1"/>
    <col min="311" max="311" width="20.36328125" bestFit="1" customWidth="1"/>
    <col min="312" max="312" width="19.36328125" bestFit="1" customWidth="1"/>
    <col min="313" max="313" width="10.453125" bestFit="1" customWidth="1"/>
    <col min="314" max="314" width="9.453125" bestFit="1" customWidth="1"/>
    <col min="315" max="315" width="23.36328125" bestFit="1" customWidth="1"/>
    <col min="316" max="316" width="21.81640625" bestFit="1" customWidth="1"/>
    <col min="317" max="317" width="20.6328125" bestFit="1" customWidth="1"/>
    <col min="318" max="318" width="12" bestFit="1" customWidth="1"/>
    <col min="319" max="319" width="11" bestFit="1" customWidth="1"/>
    <col min="320" max="320" width="21.81640625" bestFit="1" customWidth="1"/>
    <col min="321" max="321" width="20.36328125" bestFit="1" customWidth="1"/>
    <col min="322" max="322" width="19.36328125" bestFit="1" customWidth="1"/>
    <col min="323" max="323" width="10.453125" bestFit="1" customWidth="1"/>
    <col min="324" max="324" width="9.453125" bestFit="1" customWidth="1"/>
    <col min="325" max="325" width="21.81640625" customWidth="1"/>
    <col min="326" max="326" width="20.36328125" customWidth="1"/>
    <col min="327" max="327" width="19.36328125" customWidth="1"/>
    <col min="328" max="328" width="10.453125" customWidth="1"/>
    <col min="329" max="329" width="9.453125" customWidth="1"/>
    <col min="330" max="330" width="23.36328125" bestFit="1" customWidth="1"/>
    <col min="331" max="331" width="21.81640625" bestFit="1" customWidth="1"/>
    <col min="332" max="332" width="20.6328125" bestFit="1" customWidth="1"/>
    <col min="333" max="333" width="12" bestFit="1" customWidth="1"/>
    <col min="334" max="334" width="11" bestFit="1" customWidth="1"/>
    <col min="335" max="335" width="21.81640625" customWidth="1"/>
    <col min="336" max="336" width="20.36328125" customWidth="1"/>
    <col min="337" max="337" width="19.36328125" customWidth="1"/>
    <col min="338" max="338" width="10.453125" customWidth="1"/>
    <col min="339" max="339" width="9.453125" customWidth="1"/>
    <col min="340" max="340" width="21.81640625" bestFit="1" customWidth="1"/>
    <col min="341" max="341" width="20.36328125" bestFit="1" customWidth="1"/>
    <col min="342" max="342" width="19.36328125" bestFit="1" customWidth="1"/>
    <col min="343" max="343" width="10.453125" bestFit="1" customWidth="1"/>
    <col min="344" max="344" width="9.453125" bestFit="1" customWidth="1"/>
    <col min="345" max="345" width="23.36328125" bestFit="1" customWidth="1"/>
    <col min="346" max="346" width="21.81640625" bestFit="1" customWidth="1"/>
    <col min="347" max="347" width="20.6328125" bestFit="1" customWidth="1"/>
    <col min="348" max="348" width="12" bestFit="1" customWidth="1"/>
    <col min="349" max="349" width="11" bestFit="1" customWidth="1"/>
    <col min="350" max="350" width="21.81640625" bestFit="1" customWidth="1"/>
    <col min="351" max="351" width="20.36328125" bestFit="1" customWidth="1"/>
    <col min="352" max="352" width="19.36328125" bestFit="1" customWidth="1"/>
    <col min="353" max="353" width="10.453125" bestFit="1" customWidth="1"/>
    <col min="354" max="354" width="9.453125" bestFit="1" customWidth="1"/>
    <col min="355" max="355" width="21.81640625" customWidth="1"/>
    <col min="356" max="356" width="20.36328125" customWidth="1"/>
    <col min="357" max="357" width="19.36328125" customWidth="1"/>
    <col min="358" max="358" width="10.453125" customWidth="1"/>
    <col min="359" max="359" width="9.453125" customWidth="1"/>
    <col min="360" max="360" width="23.36328125" bestFit="1" customWidth="1"/>
    <col min="361" max="361" width="21.81640625" bestFit="1" customWidth="1"/>
    <col min="362" max="362" width="20.6328125" bestFit="1" customWidth="1"/>
    <col min="363" max="363" width="12" bestFit="1" customWidth="1"/>
    <col min="364" max="364" width="11" bestFit="1" customWidth="1"/>
    <col min="365" max="365" width="21.81640625" customWidth="1"/>
    <col min="366" max="366" width="20.36328125" customWidth="1"/>
    <col min="367" max="367" width="19.36328125" customWidth="1"/>
    <col min="368" max="368" width="10.453125" customWidth="1"/>
    <col min="369" max="369" width="9.453125" customWidth="1"/>
    <col min="370" max="370" width="21.81640625" customWidth="1"/>
    <col min="371" max="371" width="20.36328125" customWidth="1"/>
    <col min="372" max="372" width="19.36328125" customWidth="1"/>
    <col min="373" max="373" width="10.453125" customWidth="1"/>
    <col min="374" max="374" width="9.453125" customWidth="1"/>
    <col min="375" max="375" width="23.36328125" customWidth="1"/>
    <col min="376" max="376" width="21.81640625" customWidth="1"/>
    <col min="377" max="377" width="20.6328125" customWidth="1"/>
    <col min="378" max="378" width="12" customWidth="1"/>
    <col min="379" max="379" width="11" customWidth="1"/>
    <col min="380" max="380" width="21.81640625" bestFit="1" customWidth="1"/>
    <col min="381" max="381" width="20.36328125" bestFit="1" customWidth="1"/>
    <col min="382" max="382" width="19.36328125" bestFit="1" customWidth="1"/>
    <col min="383" max="383" width="10.453125" bestFit="1" customWidth="1"/>
    <col min="384" max="384" width="9.453125" bestFit="1" customWidth="1"/>
    <col min="385" max="385" width="21.81640625" customWidth="1"/>
    <col min="386" max="386" width="20.36328125" customWidth="1"/>
    <col min="387" max="387" width="19.36328125" customWidth="1"/>
    <col min="388" max="388" width="10.453125" customWidth="1"/>
    <col min="389" max="389" width="9.453125" customWidth="1"/>
    <col min="390" max="390" width="23.36328125" bestFit="1" customWidth="1"/>
    <col min="391" max="391" width="21.81640625" bestFit="1" customWidth="1"/>
    <col min="392" max="392" width="20.6328125" bestFit="1" customWidth="1"/>
    <col min="393" max="393" width="12" bestFit="1" customWidth="1"/>
    <col min="394" max="394" width="11" bestFit="1" customWidth="1"/>
    <col min="395" max="395" width="21.81640625" customWidth="1"/>
    <col min="396" max="396" width="20.36328125" customWidth="1"/>
    <col min="397" max="397" width="19.36328125" customWidth="1"/>
    <col min="398" max="398" width="10.453125" customWidth="1"/>
    <col min="399" max="399" width="9.453125" customWidth="1"/>
    <col min="400" max="400" width="21.81640625" bestFit="1" customWidth="1"/>
    <col min="401" max="401" width="20.36328125" bestFit="1" customWidth="1"/>
    <col min="402" max="402" width="19.36328125" bestFit="1" customWidth="1"/>
    <col min="403" max="403" width="10.453125" bestFit="1" customWidth="1"/>
    <col min="404" max="404" width="9.453125" bestFit="1" customWidth="1"/>
    <col min="405" max="405" width="23.36328125" bestFit="1" customWidth="1"/>
    <col min="406" max="406" width="21.81640625" bestFit="1" customWidth="1"/>
    <col min="407" max="407" width="20.6328125" bestFit="1" customWidth="1"/>
    <col min="408" max="408" width="12" bestFit="1" customWidth="1"/>
    <col min="409" max="409" width="11" bestFit="1" customWidth="1"/>
    <col min="410" max="410" width="21.81640625" bestFit="1" customWidth="1"/>
    <col min="411" max="411" width="20.36328125" bestFit="1" customWidth="1"/>
    <col min="412" max="412" width="19.36328125" bestFit="1" customWidth="1"/>
    <col min="413" max="413" width="10.453125" bestFit="1" customWidth="1"/>
    <col min="414" max="414" width="9.453125" bestFit="1" customWidth="1"/>
    <col min="415" max="415" width="21.81640625" customWidth="1"/>
    <col min="416" max="416" width="20.36328125" customWidth="1"/>
    <col min="417" max="417" width="19.36328125" customWidth="1"/>
    <col min="418" max="418" width="10.453125" customWidth="1"/>
    <col min="419" max="419" width="9.453125" customWidth="1"/>
    <col min="420" max="420" width="23.36328125" bestFit="1" customWidth="1"/>
    <col min="421" max="421" width="21.81640625" bestFit="1" customWidth="1"/>
    <col min="422" max="422" width="20.6328125" bestFit="1" customWidth="1"/>
    <col min="423" max="423" width="12" bestFit="1" customWidth="1"/>
    <col min="424" max="424" width="11" bestFit="1" customWidth="1"/>
    <col min="425" max="425" width="21.81640625" customWidth="1"/>
    <col min="426" max="426" width="20.36328125" customWidth="1"/>
    <col min="427" max="427" width="19.36328125" customWidth="1"/>
    <col min="428" max="428" width="10.453125" customWidth="1"/>
    <col min="429" max="429" width="9.453125" customWidth="1"/>
    <col min="430" max="430" width="21.81640625" bestFit="1" customWidth="1"/>
    <col min="431" max="431" width="20.36328125" bestFit="1" customWidth="1"/>
    <col min="432" max="432" width="19.36328125" bestFit="1" customWidth="1"/>
    <col min="433" max="433" width="10.453125" bestFit="1" customWidth="1"/>
    <col min="434" max="434" width="9.453125" bestFit="1" customWidth="1"/>
    <col min="435" max="435" width="23.36328125" bestFit="1" customWidth="1"/>
    <col min="436" max="436" width="21.81640625" bestFit="1" customWidth="1"/>
    <col min="437" max="437" width="20.6328125" bestFit="1" customWidth="1"/>
    <col min="438" max="438" width="12" bestFit="1" customWidth="1"/>
    <col min="439" max="439" width="11" bestFit="1" customWidth="1"/>
    <col min="440" max="440" width="21.81640625" bestFit="1" customWidth="1"/>
    <col min="441" max="441" width="20.36328125" bestFit="1" customWidth="1"/>
    <col min="442" max="442" width="19.36328125" bestFit="1" customWidth="1"/>
    <col min="443" max="443" width="10.453125" bestFit="1" customWidth="1"/>
    <col min="444" max="444" width="9.453125" bestFit="1" customWidth="1"/>
    <col min="445" max="445" width="21.81640625" customWidth="1"/>
    <col min="446" max="446" width="20.36328125" customWidth="1"/>
    <col min="447" max="447" width="19.36328125" customWidth="1"/>
    <col min="448" max="448" width="10.453125" customWidth="1"/>
    <col min="449" max="449" width="9.453125" customWidth="1"/>
    <col min="450" max="450" width="24.36328125" bestFit="1" customWidth="1"/>
    <col min="451" max="451" width="22.81640625" bestFit="1" customWidth="1"/>
    <col min="452" max="452" width="21.81640625" bestFit="1" customWidth="1"/>
    <col min="453" max="453" width="13.1796875" bestFit="1" customWidth="1"/>
    <col min="454" max="454" width="12" bestFit="1" customWidth="1"/>
    <col min="455" max="455" width="21.81640625" customWidth="1"/>
    <col min="456" max="456" width="20.36328125" customWidth="1"/>
    <col min="457" max="457" width="19.36328125" customWidth="1"/>
    <col min="458" max="458" width="10.453125" customWidth="1"/>
    <col min="459" max="459" width="9.453125" customWidth="1"/>
    <col min="460" max="460" width="21.81640625" bestFit="1" customWidth="1"/>
    <col min="461" max="461" width="20.36328125" bestFit="1" customWidth="1"/>
    <col min="462" max="462" width="19.36328125" bestFit="1" customWidth="1"/>
    <col min="463" max="463" width="10.453125" bestFit="1" customWidth="1"/>
    <col min="464" max="464" width="9.453125" bestFit="1" customWidth="1"/>
    <col min="465" max="465" width="24.36328125" bestFit="1" customWidth="1"/>
    <col min="466" max="466" width="22.81640625" bestFit="1" customWidth="1"/>
    <col min="467" max="467" width="21.81640625" bestFit="1" customWidth="1"/>
    <col min="468" max="468" width="13.1796875" bestFit="1" customWidth="1"/>
    <col min="469" max="469" width="12" bestFit="1" customWidth="1"/>
    <col min="470" max="470" width="28.453125" bestFit="1" customWidth="1"/>
    <col min="471" max="471" width="27" bestFit="1" customWidth="1"/>
    <col min="472" max="472" width="26" bestFit="1" customWidth="1"/>
    <col min="473" max="473" width="17.36328125" bestFit="1" customWidth="1"/>
    <col min="474" max="474" width="16.1796875" bestFit="1" customWidth="1"/>
    <col min="475" max="475" width="21.81640625" customWidth="1"/>
    <col min="476" max="476" width="20.36328125" customWidth="1"/>
    <col min="477" max="477" width="19.36328125" customWidth="1"/>
    <col min="478" max="478" width="10.453125" customWidth="1"/>
    <col min="479" max="479" width="9.453125" customWidth="1"/>
    <col min="480" max="480" width="23.36328125" bestFit="1" customWidth="1"/>
    <col min="481" max="481" width="21.81640625" bestFit="1" customWidth="1"/>
    <col min="482" max="482" width="20.6328125" bestFit="1" customWidth="1"/>
    <col min="483" max="483" width="12" bestFit="1" customWidth="1"/>
    <col min="484" max="484" width="11" bestFit="1" customWidth="1"/>
    <col min="485" max="485" width="21.81640625" customWidth="1"/>
    <col min="486" max="486" width="20.36328125" customWidth="1"/>
    <col min="487" max="487" width="19.36328125" customWidth="1"/>
    <col min="488" max="488" width="10.453125" customWidth="1"/>
    <col min="489" max="489" width="9.453125" customWidth="1"/>
    <col min="490" max="490" width="23.36328125" customWidth="1"/>
    <col min="491" max="491" width="21.81640625" customWidth="1"/>
    <col min="492" max="492" width="20.6328125" customWidth="1"/>
    <col min="493" max="493" width="12" customWidth="1"/>
    <col min="494" max="494" width="11" customWidth="1"/>
    <col min="495" max="495" width="21.81640625" bestFit="1" customWidth="1"/>
    <col min="496" max="496" width="20.36328125" bestFit="1" customWidth="1"/>
    <col min="497" max="497" width="19.36328125" bestFit="1" customWidth="1"/>
    <col min="498" max="498" width="10.453125" bestFit="1" customWidth="1"/>
    <col min="499" max="499" width="9.453125" bestFit="1" customWidth="1"/>
    <col min="500" max="500" width="23.36328125" customWidth="1"/>
    <col min="501" max="501" width="21.81640625" customWidth="1"/>
    <col min="502" max="502" width="20.6328125" customWidth="1"/>
    <col min="503" max="503" width="12" customWidth="1"/>
    <col min="504" max="504" width="11" customWidth="1"/>
    <col min="505" max="505" width="21.81640625" customWidth="1"/>
    <col min="506" max="506" width="20.36328125" customWidth="1"/>
    <col min="507" max="507" width="19.36328125" customWidth="1"/>
    <col min="508" max="508" width="10.453125" customWidth="1"/>
    <col min="509" max="509" width="9.453125" customWidth="1"/>
    <col min="510" max="510" width="23.36328125" customWidth="1"/>
    <col min="511" max="511" width="21.81640625" customWidth="1"/>
    <col min="512" max="512" width="20.6328125" customWidth="1"/>
    <col min="513" max="513" width="12" customWidth="1"/>
    <col min="514" max="514" width="11" customWidth="1"/>
    <col min="515" max="515" width="21.81640625" bestFit="1" customWidth="1"/>
    <col min="516" max="516" width="20.36328125" bestFit="1" customWidth="1"/>
    <col min="517" max="517" width="19.36328125" bestFit="1" customWidth="1"/>
    <col min="518" max="518" width="10.453125" bestFit="1" customWidth="1"/>
    <col min="519" max="519" width="9.453125" bestFit="1" customWidth="1"/>
    <col min="520" max="520" width="23.36328125" bestFit="1" customWidth="1"/>
    <col min="521" max="521" width="21.81640625" bestFit="1" customWidth="1"/>
    <col min="522" max="522" width="20.6328125" bestFit="1" customWidth="1"/>
    <col min="523" max="523" width="12" bestFit="1" customWidth="1"/>
    <col min="524" max="524" width="11" bestFit="1" customWidth="1"/>
    <col min="525" max="525" width="21.81640625" bestFit="1" customWidth="1"/>
    <col min="526" max="526" width="20.36328125" bestFit="1" customWidth="1"/>
    <col min="527" max="527" width="19.36328125" bestFit="1" customWidth="1"/>
    <col min="528" max="528" width="10.453125" bestFit="1" customWidth="1"/>
    <col min="529" max="529" width="9.453125" bestFit="1" customWidth="1"/>
    <col min="530" max="530" width="23.36328125" customWidth="1"/>
    <col min="531" max="531" width="21.81640625" customWidth="1"/>
    <col min="532" max="532" width="20.6328125" customWidth="1"/>
    <col min="533" max="533" width="12" customWidth="1"/>
    <col min="534" max="534" width="11" customWidth="1"/>
    <col min="535" max="535" width="21.81640625" customWidth="1"/>
    <col min="536" max="536" width="20.36328125" customWidth="1"/>
    <col min="537" max="537" width="19.36328125" customWidth="1"/>
    <col min="538" max="538" width="10.453125" customWidth="1"/>
    <col min="539" max="539" width="9.453125" customWidth="1"/>
    <col min="540" max="540" width="23.36328125" customWidth="1"/>
    <col min="541" max="541" width="21.81640625" customWidth="1"/>
    <col min="542" max="542" width="20.6328125" customWidth="1"/>
    <col min="543" max="543" width="12" customWidth="1"/>
    <col min="544" max="544" width="11" customWidth="1"/>
    <col min="545" max="545" width="21.81640625" bestFit="1" customWidth="1"/>
    <col min="546" max="546" width="20.36328125" bestFit="1" customWidth="1"/>
    <col min="547" max="547" width="19.36328125" bestFit="1" customWidth="1"/>
    <col min="548" max="548" width="10.453125" bestFit="1" customWidth="1"/>
    <col min="549" max="549" width="9.453125" bestFit="1" customWidth="1"/>
    <col min="550" max="550" width="23.36328125" bestFit="1" customWidth="1"/>
    <col min="551" max="551" width="21.81640625" bestFit="1" customWidth="1"/>
    <col min="552" max="552" width="20.6328125" bestFit="1" customWidth="1"/>
    <col min="553" max="553" width="12" bestFit="1" customWidth="1"/>
    <col min="554" max="554" width="11" bestFit="1" customWidth="1"/>
    <col min="555" max="555" width="21.81640625" bestFit="1" customWidth="1"/>
    <col min="556" max="556" width="20.36328125" bestFit="1" customWidth="1"/>
    <col min="557" max="557" width="19.36328125" bestFit="1" customWidth="1"/>
    <col min="558" max="558" width="10.453125" bestFit="1" customWidth="1"/>
    <col min="559" max="559" width="9.453125" bestFit="1" customWidth="1"/>
    <col min="560" max="560" width="23.36328125" customWidth="1"/>
    <col min="561" max="561" width="21.81640625" customWidth="1"/>
    <col min="562" max="562" width="20.6328125" customWidth="1"/>
    <col min="563" max="563" width="12" customWidth="1"/>
    <col min="564" max="564" width="11" customWidth="1"/>
    <col min="565" max="565" width="21.81640625" customWidth="1"/>
    <col min="566" max="566" width="20.36328125" customWidth="1"/>
    <col min="567" max="567" width="19.36328125" customWidth="1"/>
    <col min="568" max="568" width="10.453125" customWidth="1"/>
    <col min="569" max="569" width="9.453125" customWidth="1"/>
    <col min="570" max="570" width="24.36328125" customWidth="1"/>
    <col min="571" max="571" width="22.81640625" customWidth="1"/>
    <col min="572" max="572" width="21.81640625" customWidth="1"/>
    <col min="573" max="573" width="13.1796875" customWidth="1"/>
    <col min="574" max="574" width="12" customWidth="1"/>
    <col min="575" max="575" width="21.81640625" bestFit="1" customWidth="1"/>
    <col min="576" max="576" width="20.36328125" bestFit="1" customWidth="1"/>
    <col min="577" max="577" width="19.36328125" bestFit="1" customWidth="1"/>
    <col min="578" max="578" width="10.453125" bestFit="1" customWidth="1"/>
    <col min="579" max="579" width="9.453125" bestFit="1" customWidth="1"/>
    <col min="580" max="580" width="24.36328125" bestFit="1" customWidth="1"/>
    <col min="581" max="581" width="22.81640625" bestFit="1" customWidth="1"/>
    <col min="582" max="582" width="21.81640625" bestFit="1" customWidth="1"/>
    <col min="583" max="583" width="13.1796875" bestFit="1" customWidth="1"/>
    <col min="584" max="584" width="12" bestFit="1" customWidth="1"/>
    <col min="585" max="585" width="29.453125" bestFit="1" customWidth="1"/>
    <col min="586" max="586" width="28" bestFit="1" customWidth="1"/>
    <col min="587" max="587" width="27" bestFit="1" customWidth="1"/>
    <col min="588" max="588" width="18.36328125" bestFit="1" customWidth="1"/>
    <col min="589" max="589" width="17.36328125" bestFit="1" customWidth="1"/>
    <col min="590" max="590" width="21.81640625" customWidth="1"/>
    <col min="591" max="591" width="20.36328125" customWidth="1"/>
    <col min="592" max="592" width="19.36328125" customWidth="1"/>
    <col min="593" max="593" width="10.453125" customWidth="1"/>
    <col min="594" max="594" width="9.453125" customWidth="1"/>
    <col min="595" max="595" width="21.81640625" customWidth="1"/>
    <col min="596" max="596" width="20.36328125" customWidth="1"/>
    <col min="597" max="597" width="19.36328125" customWidth="1"/>
    <col min="598" max="598" width="10.453125" customWidth="1"/>
    <col min="599" max="599" width="9.453125" customWidth="1"/>
    <col min="600" max="600" width="23.36328125" customWidth="1"/>
    <col min="601" max="601" width="21.81640625" customWidth="1"/>
    <col min="602" max="602" width="20.6328125" customWidth="1"/>
    <col min="603" max="603" width="12" customWidth="1"/>
    <col min="604" max="604" width="11" customWidth="1"/>
    <col min="605" max="605" width="21.81640625" customWidth="1"/>
    <col min="606" max="606" width="20.36328125" customWidth="1"/>
    <col min="607" max="607" width="19.36328125" customWidth="1"/>
    <col min="608" max="608" width="10.453125" customWidth="1"/>
    <col min="609" max="609" width="9.453125" customWidth="1"/>
    <col min="610" max="610" width="21.81640625" customWidth="1"/>
    <col min="611" max="611" width="20.36328125" customWidth="1"/>
    <col min="612" max="612" width="19.36328125" customWidth="1"/>
    <col min="613" max="613" width="10.453125" customWidth="1"/>
    <col min="614" max="614" width="9.453125" customWidth="1"/>
    <col min="615" max="615" width="23.36328125" bestFit="1" customWidth="1"/>
    <col min="616" max="616" width="21.81640625" bestFit="1" customWidth="1"/>
    <col min="617" max="617" width="20.6328125" bestFit="1" customWidth="1"/>
    <col min="618" max="618" width="12" bestFit="1" customWidth="1"/>
    <col min="619" max="619" width="11" bestFit="1" customWidth="1"/>
    <col min="620" max="620" width="21.81640625" customWidth="1"/>
    <col min="621" max="621" width="20.36328125" customWidth="1"/>
    <col min="622" max="622" width="19.36328125" customWidth="1"/>
    <col min="623" max="623" width="10.453125" customWidth="1"/>
    <col min="624" max="624" width="9.453125" customWidth="1"/>
    <col min="625" max="625" width="21.81640625" customWidth="1"/>
    <col min="626" max="626" width="20.36328125" customWidth="1"/>
    <col min="627" max="627" width="19.36328125" customWidth="1"/>
    <col min="628" max="628" width="10.453125" customWidth="1"/>
    <col min="629" max="629" width="9.453125" customWidth="1"/>
    <col min="630" max="630" width="23.36328125" bestFit="1" customWidth="1"/>
    <col min="631" max="631" width="21.81640625" bestFit="1" customWidth="1"/>
    <col min="632" max="632" width="20.6328125" bestFit="1" customWidth="1"/>
    <col min="633" max="633" width="12" bestFit="1" customWidth="1"/>
    <col min="634" max="634" width="11" bestFit="1" customWidth="1"/>
    <col min="635" max="635" width="21.81640625" customWidth="1"/>
    <col min="636" max="636" width="20.36328125" customWidth="1"/>
    <col min="637" max="637" width="19.36328125" customWidth="1"/>
    <col min="638" max="638" width="10.453125" customWidth="1"/>
    <col min="639" max="639" width="9.453125" customWidth="1"/>
    <col min="640" max="640" width="21.81640625" customWidth="1"/>
    <col min="641" max="641" width="20.36328125" customWidth="1"/>
    <col min="642" max="642" width="19.36328125" customWidth="1"/>
    <col min="643" max="643" width="10.453125" customWidth="1"/>
    <col min="644" max="644" width="9.453125" customWidth="1"/>
    <col min="645" max="645" width="23.36328125" bestFit="1" customWidth="1"/>
    <col min="646" max="646" width="21.81640625" bestFit="1" customWidth="1"/>
    <col min="647" max="647" width="20.6328125" bestFit="1" customWidth="1"/>
    <col min="648" max="648" width="12" bestFit="1" customWidth="1"/>
    <col min="649" max="649" width="11" bestFit="1" customWidth="1"/>
    <col min="650" max="650" width="21.81640625" customWidth="1"/>
    <col min="651" max="651" width="20.36328125" customWidth="1"/>
    <col min="652" max="652" width="19.36328125" customWidth="1"/>
    <col min="653" max="653" width="10.453125" customWidth="1"/>
    <col min="654" max="654" width="9.453125" customWidth="1"/>
    <col min="655" max="655" width="21.81640625" customWidth="1"/>
    <col min="656" max="656" width="20.36328125" customWidth="1"/>
    <col min="657" max="657" width="19.36328125" customWidth="1"/>
    <col min="658" max="658" width="10.453125" customWidth="1"/>
    <col min="659" max="659" width="9.453125" customWidth="1"/>
    <col min="660" max="660" width="23.36328125" customWidth="1"/>
    <col min="661" max="661" width="21.81640625" customWidth="1"/>
    <col min="662" max="662" width="20.6328125" customWidth="1"/>
    <col min="663" max="663" width="12" customWidth="1"/>
    <col min="664" max="664" width="11" customWidth="1"/>
    <col min="665" max="665" width="21.81640625" customWidth="1"/>
    <col min="666" max="666" width="20.36328125" customWidth="1"/>
    <col min="667" max="667" width="19.36328125" customWidth="1"/>
    <col min="668" max="668" width="10.453125" customWidth="1"/>
    <col min="669" max="669" width="9.453125" customWidth="1"/>
    <col min="670" max="670" width="21.81640625" customWidth="1"/>
    <col min="671" max="671" width="20.36328125" customWidth="1"/>
    <col min="672" max="672" width="19.36328125" customWidth="1"/>
    <col min="673" max="673" width="10.453125" customWidth="1"/>
    <col min="674" max="674" width="9.453125" customWidth="1"/>
    <col min="675" max="675" width="23.36328125" bestFit="1" customWidth="1"/>
    <col min="676" max="676" width="21.81640625" bestFit="1" customWidth="1"/>
    <col min="677" max="677" width="20.6328125" bestFit="1" customWidth="1"/>
    <col min="678" max="678" width="12" bestFit="1" customWidth="1"/>
    <col min="679" max="679" width="11" bestFit="1" customWidth="1"/>
    <col min="680" max="680" width="21.81640625" customWidth="1"/>
    <col min="681" max="681" width="20.36328125" customWidth="1"/>
    <col min="682" max="682" width="19.36328125" customWidth="1"/>
    <col min="683" max="683" width="10.453125" customWidth="1"/>
    <col min="684" max="684" width="9.453125" customWidth="1"/>
    <col min="685" max="685" width="21.81640625" bestFit="1" customWidth="1"/>
    <col min="686" max="686" width="20.36328125" bestFit="1" customWidth="1"/>
    <col min="687" max="687" width="19.36328125" bestFit="1" customWidth="1"/>
    <col min="688" max="688" width="10.453125" bestFit="1" customWidth="1"/>
    <col min="689" max="689" width="9.453125" bestFit="1" customWidth="1"/>
    <col min="690" max="690" width="23.36328125" bestFit="1" customWidth="1"/>
    <col min="691" max="691" width="21.81640625" bestFit="1" customWidth="1"/>
    <col min="692" max="692" width="20.6328125" bestFit="1" customWidth="1"/>
    <col min="693" max="693" width="12" bestFit="1" customWidth="1"/>
    <col min="694" max="694" width="11" bestFit="1" customWidth="1"/>
    <col min="695" max="695" width="21.81640625" customWidth="1"/>
    <col min="696" max="696" width="20.36328125" customWidth="1"/>
    <col min="697" max="697" width="19.36328125" customWidth="1"/>
    <col min="698" max="698" width="10.453125" customWidth="1"/>
    <col min="699" max="699" width="9.453125" customWidth="1"/>
    <col min="700" max="700" width="21.81640625" customWidth="1"/>
    <col min="701" max="701" width="20.36328125" customWidth="1"/>
    <col min="702" max="702" width="19.36328125" customWidth="1"/>
    <col min="703" max="703" width="10.453125" customWidth="1"/>
    <col min="704" max="704" width="9.453125" customWidth="1"/>
    <col min="705" max="705" width="23.36328125" bestFit="1" customWidth="1"/>
    <col min="706" max="706" width="21.81640625" bestFit="1" customWidth="1"/>
    <col min="707" max="707" width="20.6328125" bestFit="1" customWidth="1"/>
    <col min="708" max="708" width="12" bestFit="1" customWidth="1"/>
    <col min="709" max="709" width="11" bestFit="1" customWidth="1"/>
    <col min="710" max="710" width="21.81640625" customWidth="1"/>
    <col min="711" max="711" width="20.36328125" customWidth="1"/>
    <col min="712" max="712" width="19.36328125" customWidth="1"/>
    <col min="713" max="713" width="10.453125" customWidth="1"/>
    <col min="714" max="714" width="9.453125" customWidth="1"/>
    <col min="715" max="715" width="21.81640625" bestFit="1" customWidth="1"/>
    <col min="716" max="716" width="20.36328125" bestFit="1" customWidth="1"/>
    <col min="717" max="717" width="19.36328125" bestFit="1" customWidth="1"/>
    <col min="718" max="718" width="10.453125" bestFit="1" customWidth="1"/>
    <col min="719" max="719" width="9.453125" bestFit="1" customWidth="1"/>
    <col min="720" max="720" width="23.36328125" bestFit="1" customWidth="1"/>
    <col min="721" max="721" width="21.81640625" bestFit="1" customWidth="1"/>
    <col min="722" max="722" width="20.6328125" bestFit="1" customWidth="1"/>
    <col min="723" max="723" width="12" bestFit="1" customWidth="1"/>
    <col min="724" max="724" width="11" bestFit="1" customWidth="1"/>
    <col min="725" max="725" width="21.81640625" customWidth="1"/>
    <col min="726" max="726" width="20.36328125" customWidth="1"/>
    <col min="727" max="727" width="19.36328125" customWidth="1"/>
    <col min="728" max="728" width="10.453125" customWidth="1"/>
    <col min="729" max="729" width="9.453125" customWidth="1"/>
    <col min="730" max="730" width="21.81640625" customWidth="1"/>
    <col min="731" max="731" width="20.36328125" customWidth="1"/>
    <col min="732" max="732" width="19.36328125" customWidth="1"/>
    <col min="733" max="733" width="10.453125" customWidth="1"/>
    <col min="734" max="734" width="9.453125" customWidth="1"/>
    <col min="735" max="735" width="24.36328125" bestFit="1" customWidth="1"/>
    <col min="736" max="736" width="22.81640625" bestFit="1" customWidth="1"/>
    <col min="737" max="737" width="21.81640625" bestFit="1" customWidth="1"/>
    <col min="738" max="738" width="13.1796875" bestFit="1" customWidth="1"/>
    <col min="739" max="739" width="12" bestFit="1" customWidth="1"/>
    <col min="740" max="740" width="21.81640625" customWidth="1"/>
    <col min="741" max="741" width="20.36328125" customWidth="1"/>
    <col min="742" max="742" width="19.36328125" customWidth="1"/>
    <col min="743" max="743" width="10.453125" customWidth="1"/>
    <col min="744" max="744" width="9.453125" customWidth="1"/>
    <col min="745" max="745" width="21.81640625" bestFit="1" customWidth="1"/>
    <col min="746" max="746" width="20.36328125" bestFit="1" customWidth="1"/>
    <col min="747" max="747" width="19.36328125" bestFit="1" customWidth="1"/>
    <col min="748" max="748" width="10.453125" bestFit="1" customWidth="1"/>
    <col min="749" max="749" width="9.453125" bestFit="1" customWidth="1"/>
    <col min="750" max="750" width="24.36328125" bestFit="1" customWidth="1"/>
    <col min="751" max="751" width="22.81640625" bestFit="1" customWidth="1"/>
    <col min="752" max="752" width="21.81640625" bestFit="1" customWidth="1"/>
    <col min="753" max="753" width="13.1796875" bestFit="1" customWidth="1"/>
    <col min="754" max="754" width="12" bestFit="1" customWidth="1"/>
    <col min="755" max="755" width="31.81640625" customWidth="1"/>
    <col min="756" max="756" width="30.453125" customWidth="1"/>
    <col min="757" max="757" width="29.36328125" customWidth="1"/>
    <col min="758" max="758" width="20.453125" customWidth="1"/>
    <col min="759" max="759" width="19.453125" customWidth="1"/>
    <col min="760" max="760" width="21.81640625" customWidth="1"/>
    <col min="761" max="761" width="20.36328125" customWidth="1"/>
    <col min="762" max="762" width="19.36328125" customWidth="1"/>
    <col min="763" max="763" width="10.453125" customWidth="1"/>
    <col min="764" max="764" width="9.453125" customWidth="1"/>
    <col min="765" max="765" width="23.36328125" bestFit="1" customWidth="1"/>
    <col min="766" max="766" width="21.81640625" bestFit="1" customWidth="1"/>
    <col min="767" max="767" width="20.6328125" bestFit="1" customWidth="1"/>
    <col min="768" max="768" width="12" bestFit="1" customWidth="1"/>
    <col min="769" max="769" width="11" bestFit="1" customWidth="1"/>
    <col min="770" max="770" width="21.81640625" customWidth="1"/>
    <col min="771" max="771" width="20.36328125" customWidth="1"/>
    <col min="772" max="772" width="19.36328125" customWidth="1"/>
    <col min="773" max="773" width="10.453125" customWidth="1"/>
    <col min="774" max="774" width="9.453125" customWidth="1"/>
    <col min="775" max="775" width="23.36328125" customWidth="1"/>
    <col min="776" max="776" width="21.81640625" customWidth="1"/>
    <col min="777" max="777" width="20.6328125" customWidth="1"/>
    <col min="778" max="778" width="12" customWidth="1"/>
    <col min="779" max="779" width="11" customWidth="1"/>
    <col min="780" max="780" width="21.81640625" customWidth="1"/>
    <col min="781" max="781" width="20.36328125" customWidth="1"/>
    <col min="782" max="782" width="19.36328125" customWidth="1"/>
    <col min="783" max="783" width="10.453125" customWidth="1"/>
    <col min="784" max="784" width="9.453125" customWidth="1"/>
    <col min="785" max="785" width="23.36328125" bestFit="1" customWidth="1"/>
    <col min="786" max="786" width="21.81640625" bestFit="1" customWidth="1"/>
    <col min="787" max="787" width="20.6328125" bestFit="1" customWidth="1"/>
    <col min="788" max="788" width="12" bestFit="1" customWidth="1"/>
    <col min="789" max="789" width="11" bestFit="1" customWidth="1"/>
    <col min="790" max="790" width="21.81640625" customWidth="1"/>
    <col min="791" max="791" width="20.36328125" customWidth="1"/>
    <col min="792" max="792" width="19.36328125" customWidth="1"/>
    <col min="793" max="793" width="10.453125" customWidth="1"/>
    <col min="794" max="794" width="9.453125" customWidth="1"/>
    <col min="795" max="795" width="23.36328125" bestFit="1" customWidth="1"/>
    <col min="796" max="796" width="21.81640625" bestFit="1" customWidth="1"/>
    <col min="797" max="797" width="20.6328125" bestFit="1" customWidth="1"/>
    <col min="798" max="798" width="12" bestFit="1" customWidth="1"/>
    <col min="799" max="799" width="11" bestFit="1" customWidth="1"/>
    <col min="800" max="800" width="21.81640625" customWidth="1"/>
    <col min="801" max="801" width="20.36328125" customWidth="1"/>
    <col min="802" max="802" width="19.36328125" customWidth="1"/>
    <col min="803" max="803" width="10.453125" customWidth="1"/>
    <col min="804" max="804" width="9.453125" customWidth="1"/>
    <col min="805" max="805" width="23.36328125" bestFit="1" customWidth="1"/>
    <col min="806" max="806" width="21.81640625" bestFit="1" customWidth="1"/>
    <col min="807" max="807" width="20.6328125" bestFit="1" customWidth="1"/>
    <col min="808" max="808" width="12" bestFit="1" customWidth="1"/>
    <col min="809" max="809" width="11" bestFit="1" customWidth="1"/>
    <col min="810" max="810" width="21.81640625" customWidth="1"/>
    <col min="811" max="811" width="20.36328125" customWidth="1"/>
    <col min="812" max="812" width="19.36328125" customWidth="1"/>
    <col min="813" max="813" width="10.453125" customWidth="1"/>
    <col min="814" max="814" width="9.453125" customWidth="1"/>
    <col min="815" max="815" width="23.36328125" bestFit="1" customWidth="1"/>
    <col min="816" max="816" width="21.81640625" bestFit="1" customWidth="1"/>
    <col min="817" max="817" width="20.6328125" bestFit="1" customWidth="1"/>
    <col min="818" max="818" width="12" bestFit="1" customWidth="1"/>
    <col min="819" max="819" width="11" bestFit="1" customWidth="1"/>
    <col min="820" max="820" width="21.81640625" customWidth="1"/>
    <col min="821" max="821" width="20.36328125" customWidth="1"/>
    <col min="822" max="822" width="19.36328125" customWidth="1"/>
    <col min="823" max="823" width="10.453125" customWidth="1"/>
    <col min="824" max="824" width="9.453125" customWidth="1"/>
    <col min="825" max="825" width="23.36328125" bestFit="1" customWidth="1"/>
    <col min="826" max="826" width="21.81640625" bestFit="1" customWidth="1"/>
    <col min="827" max="827" width="20.6328125" bestFit="1" customWidth="1"/>
    <col min="828" max="828" width="12" bestFit="1" customWidth="1"/>
    <col min="829" max="829" width="11" bestFit="1" customWidth="1"/>
    <col min="830" max="830" width="21.81640625" customWidth="1"/>
    <col min="831" max="831" width="20.36328125" customWidth="1"/>
    <col min="832" max="832" width="19.36328125" customWidth="1"/>
    <col min="833" max="833" width="10.453125" customWidth="1"/>
    <col min="834" max="834" width="9.453125" customWidth="1"/>
    <col min="835" max="835" width="23.36328125" bestFit="1" customWidth="1"/>
    <col min="836" max="836" width="21.81640625" bestFit="1" customWidth="1"/>
    <col min="837" max="837" width="20.6328125" bestFit="1" customWidth="1"/>
    <col min="838" max="838" width="12" bestFit="1" customWidth="1"/>
    <col min="839" max="839" width="11" bestFit="1" customWidth="1"/>
    <col min="840" max="840" width="21.81640625" customWidth="1"/>
    <col min="841" max="841" width="20.36328125" customWidth="1"/>
    <col min="842" max="842" width="19.36328125" customWidth="1"/>
    <col min="843" max="843" width="10.453125" customWidth="1"/>
    <col min="844" max="844" width="9.453125" customWidth="1"/>
    <col min="845" max="845" width="23.36328125" bestFit="1" customWidth="1"/>
    <col min="846" max="846" width="21.81640625" bestFit="1" customWidth="1"/>
    <col min="847" max="847" width="20.6328125" bestFit="1" customWidth="1"/>
    <col min="848" max="848" width="12" bestFit="1" customWidth="1"/>
    <col min="849" max="849" width="11" bestFit="1" customWidth="1"/>
    <col min="850" max="850" width="21.81640625" customWidth="1"/>
    <col min="851" max="851" width="20.36328125" customWidth="1"/>
    <col min="852" max="852" width="19.36328125" customWidth="1"/>
    <col min="853" max="853" width="10.453125" customWidth="1"/>
    <col min="854" max="854" width="9.453125" customWidth="1"/>
    <col min="855" max="855" width="24.36328125" bestFit="1" customWidth="1"/>
    <col min="856" max="856" width="22.81640625" bestFit="1" customWidth="1"/>
    <col min="857" max="857" width="21.81640625" bestFit="1" customWidth="1"/>
    <col min="858" max="858" width="13.1796875" bestFit="1" customWidth="1"/>
    <col min="859" max="859" width="12" bestFit="1" customWidth="1"/>
    <col min="860" max="860" width="21.81640625" customWidth="1"/>
    <col min="861" max="861" width="20.36328125" customWidth="1"/>
    <col min="862" max="862" width="19.36328125" customWidth="1"/>
    <col min="863" max="863" width="10.453125" customWidth="1"/>
    <col min="864" max="864" width="9.453125" customWidth="1"/>
    <col min="865" max="865" width="24.36328125" bestFit="1" customWidth="1"/>
    <col min="866" max="866" width="22.81640625" bestFit="1" customWidth="1"/>
    <col min="867" max="867" width="21.81640625" bestFit="1" customWidth="1"/>
    <col min="868" max="868" width="13.1796875" bestFit="1" customWidth="1"/>
    <col min="869" max="869" width="12" bestFit="1" customWidth="1"/>
    <col min="870" max="870" width="30.1796875" customWidth="1"/>
    <col min="871" max="871" width="28.453125" customWidth="1"/>
    <col min="872" max="872" width="27.453125" customWidth="1"/>
    <col min="873" max="873" width="18.81640625" customWidth="1"/>
    <col min="874" max="874" width="17.81640625" customWidth="1"/>
    <col min="875" max="875" width="21.81640625" bestFit="1" customWidth="1"/>
    <col min="876" max="876" width="20.36328125" bestFit="1" customWidth="1"/>
    <col min="877" max="877" width="19.36328125" bestFit="1" customWidth="1"/>
    <col min="878" max="878" width="10.453125" bestFit="1" customWidth="1"/>
    <col min="879" max="879" width="9.453125" bestFit="1" customWidth="1"/>
    <col min="880" max="880" width="28.6328125" customWidth="1"/>
    <col min="881" max="881" width="27.36328125" customWidth="1"/>
    <col min="882" max="882" width="26.36328125" customWidth="1"/>
    <col min="883" max="883" width="17.453125" customWidth="1"/>
    <col min="884" max="884" width="16.453125" customWidth="1"/>
    <col min="885" max="885" width="28.6328125" bestFit="1" customWidth="1"/>
    <col min="886" max="886" width="27.36328125" bestFit="1" customWidth="1"/>
    <col min="887" max="887" width="26.36328125" bestFit="1" customWidth="1"/>
    <col min="888" max="888" width="17.453125" bestFit="1" customWidth="1"/>
    <col min="889" max="889" width="16.453125" bestFit="1" customWidth="1"/>
    <col min="890" max="890" width="26.81640625" customWidth="1"/>
    <col min="891" max="891" width="25.36328125" customWidth="1"/>
    <col min="892" max="892" width="24.36328125" customWidth="1"/>
    <col min="893" max="893" width="15.453125" customWidth="1"/>
    <col min="894" max="894" width="14.453125" customWidth="1"/>
    <col min="895" max="895" width="23.36328125" customWidth="1"/>
    <col min="896" max="896" width="21.81640625" customWidth="1"/>
    <col min="897" max="897" width="20.6328125" customWidth="1"/>
    <col min="898" max="898" width="12" customWidth="1"/>
    <col min="899" max="899" width="11" customWidth="1"/>
    <col min="900" max="900" width="21.81640625" bestFit="1" customWidth="1"/>
    <col min="901" max="901" width="20.36328125" bestFit="1" customWidth="1"/>
    <col min="902" max="902" width="19.36328125" bestFit="1" customWidth="1"/>
    <col min="903" max="903" width="10.453125" bestFit="1" customWidth="1"/>
    <col min="904" max="904" width="9.453125" bestFit="1" customWidth="1"/>
    <col min="905" max="905" width="21.81640625" bestFit="1" customWidth="1"/>
    <col min="906" max="906" width="20.36328125" bestFit="1" customWidth="1"/>
    <col min="907" max="907" width="19.36328125" bestFit="1" customWidth="1"/>
    <col min="908" max="908" width="10.453125" bestFit="1" customWidth="1"/>
    <col min="909" max="909" width="9.453125" bestFit="1" customWidth="1"/>
    <col min="910" max="910" width="23.36328125" bestFit="1" customWidth="1"/>
    <col min="911" max="911" width="21.81640625" bestFit="1" customWidth="1"/>
    <col min="912" max="912" width="20.6328125" bestFit="1" customWidth="1"/>
    <col min="913" max="913" width="12" bestFit="1" customWidth="1"/>
    <col min="914" max="914" width="11" bestFit="1" customWidth="1"/>
    <col min="915" max="915" width="21.81640625" bestFit="1" customWidth="1"/>
    <col min="916" max="916" width="20.36328125" bestFit="1" customWidth="1"/>
    <col min="917" max="917" width="19.36328125" bestFit="1" customWidth="1"/>
    <col min="918" max="918" width="10.453125" bestFit="1" customWidth="1"/>
    <col min="919" max="919" width="9.453125" bestFit="1" customWidth="1"/>
    <col min="920" max="920" width="21.81640625" bestFit="1" customWidth="1"/>
    <col min="921" max="921" width="20.36328125" bestFit="1" customWidth="1"/>
    <col min="922" max="922" width="19.36328125" bestFit="1" customWidth="1"/>
    <col min="923" max="923" width="10.453125" bestFit="1" customWidth="1"/>
    <col min="924" max="924" width="9.453125" bestFit="1" customWidth="1"/>
    <col min="925" max="925" width="24.36328125" bestFit="1" customWidth="1"/>
    <col min="926" max="926" width="22.81640625" bestFit="1" customWidth="1"/>
    <col min="927" max="927" width="21.81640625" bestFit="1" customWidth="1"/>
    <col min="928" max="928" width="13.1796875" bestFit="1" customWidth="1"/>
    <col min="929" max="929" width="12" bestFit="1" customWidth="1"/>
    <col min="930" max="930" width="21.81640625" bestFit="1" customWidth="1"/>
    <col min="931" max="931" width="20.36328125" bestFit="1" customWidth="1"/>
    <col min="932" max="932" width="19.36328125" bestFit="1" customWidth="1"/>
    <col min="933" max="933" width="10.453125" bestFit="1" customWidth="1"/>
    <col min="934" max="934" width="9.453125" bestFit="1" customWidth="1"/>
    <col min="935" max="935" width="21.81640625" bestFit="1" customWidth="1"/>
    <col min="936" max="936" width="20.36328125" bestFit="1" customWidth="1"/>
    <col min="937" max="937" width="19.36328125" bestFit="1" customWidth="1"/>
    <col min="938" max="938" width="10.453125" bestFit="1" customWidth="1"/>
    <col min="939" max="939" width="9.453125" bestFit="1" customWidth="1"/>
    <col min="940" max="940" width="24.36328125" bestFit="1" customWidth="1"/>
    <col min="941" max="941" width="22.81640625" bestFit="1" customWidth="1"/>
    <col min="942" max="942" width="21.81640625" bestFit="1" customWidth="1"/>
    <col min="943" max="943" width="13.1796875" bestFit="1" customWidth="1"/>
    <col min="944" max="944" width="12" bestFit="1" customWidth="1"/>
    <col min="945" max="945" width="31.81640625" bestFit="1" customWidth="1"/>
    <col min="946" max="946" width="30.453125" bestFit="1" customWidth="1"/>
    <col min="947" max="947" width="29.36328125" bestFit="1" customWidth="1"/>
    <col min="948" max="948" width="20.453125" bestFit="1" customWidth="1"/>
    <col min="949" max="949" width="19.453125" bestFit="1" customWidth="1"/>
    <col min="950" max="950" width="27" bestFit="1" customWidth="1"/>
    <col min="951" max="951" width="25.453125" bestFit="1" customWidth="1"/>
    <col min="952" max="952" width="24.453125" bestFit="1" customWidth="1"/>
    <col min="953" max="953" width="15.6328125" bestFit="1" customWidth="1"/>
    <col min="954" max="954" width="14.6328125" bestFit="1" customWidth="1"/>
    <col min="955" max="955" width="21.81640625" customWidth="1"/>
    <col min="956" max="956" width="20.36328125" customWidth="1"/>
    <col min="957" max="957" width="19.36328125" customWidth="1"/>
    <col min="958" max="958" width="10.453125" customWidth="1"/>
    <col min="959" max="959" width="9.453125" customWidth="1"/>
    <col min="960" max="960" width="23.36328125" bestFit="1" customWidth="1"/>
    <col min="961" max="961" width="21.81640625" bestFit="1" customWidth="1"/>
    <col min="962" max="962" width="20.6328125" bestFit="1" customWidth="1"/>
    <col min="963" max="963" width="12" bestFit="1" customWidth="1"/>
    <col min="964" max="964" width="11" bestFit="1" customWidth="1"/>
    <col min="965" max="965" width="21.81640625" bestFit="1" customWidth="1"/>
    <col min="966" max="966" width="20.36328125" bestFit="1" customWidth="1"/>
    <col min="967" max="967" width="19.36328125" bestFit="1" customWidth="1"/>
    <col min="968" max="968" width="10.453125" bestFit="1" customWidth="1"/>
    <col min="969" max="969" width="9.453125" bestFit="1" customWidth="1"/>
    <col min="970" max="970" width="23.36328125" bestFit="1" customWidth="1"/>
    <col min="971" max="971" width="21.81640625" bestFit="1" customWidth="1"/>
    <col min="972" max="972" width="20.6328125" bestFit="1" customWidth="1"/>
    <col min="973" max="973" width="12" bestFit="1" customWidth="1"/>
    <col min="974" max="974" width="11" bestFit="1" customWidth="1"/>
    <col min="975" max="975" width="21.81640625" bestFit="1" customWidth="1"/>
    <col min="976" max="976" width="20.36328125" bestFit="1" customWidth="1"/>
    <col min="977" max="977" width="19.36328125" bestFit="1" customWidth="1"/>
    <col min="978" max="978" width="10.453125" bestFit="1" customWidth="1"/>
    <col min="979" max="979" width="9.453125" bestFit="1" customWidth="1"/>
    <col min="980" max="980" width="23.36328125" bestFit="1" customWidth="1"/>
    <col min="981" max="981" width="21.81640625" bestFit="1" customWidth="1"/>
    <col min="982" max="982" width="20.6328125" bestFit="1" customWidth="1"/>
    <col min="983" max="983" width="12" bestFit="1" customWidth="1"/>
    <col min="984" max="984" width="11" bestFit="1" customWidth="1"/>
    <col min="985" max="985" width="21.81640625" customWidth="1"/>
    <col min="986" max="986" width="20.36328125" customWidth="1"/>
    <col min="987" max="987" width="19.36328125" customWidth="1"/>
    <col min="988" max="988" width="10.453125" customWidth="1"/>
    <col min="989" max="989" width="9.453125" customWidth="1"/>
    <col min="990" max="990" width="23.36328125" bestFit="1" customWidth="1"/>
    <col min="991" max="991" width="21.81640625" bestFit="1" customWidth="1"/>
    <col min="992" max="992" width="20.6328125" bestFit="1" customWidth="1"/>
    <col min="993" max="993" width="12" bestFit="1" customWidth="1"/>
    <col min="994" max="994" width="11" bestFit="1" customWidth="1"/>
    <col min="995" max="995" width="21.81640625" bestFit="1" customWidth="1"/>
    <col min="996" max="996" width="20.36328125" bestFit="1" customWidth="1"/>
    <col min="997" max="997" width="19.36328125" bestFit="1" customWidth="1"/>
    <col min="998" max="998" width="10.453125" bestFit="1" customWidth="1"/>
    <col min="999" max="999" width="9.453125" bestFit="1" customWidth="1"/>
    <col min="1000" max="1000" width="23.36328125" bestFit="1" customWidth="1"/>
    <col min="1001" max="1001" width="21.81640625" bestFit="1" customWidth="1"/>
    <col min="1002" max="1002" width="20.6328125" bestFit="1" customWidth="1"/>
    <col min="1003" max="1003" width="12" bestFit="1" customWidth="1"/>
    <col min="1004" max="1004" width="11" bestFit="1" customWidth="1"/>
    <col min="1005" max="1005" width="21.81640625" bestFit="1" customWidth="1"/>
    <col min="1006" max="1006" width="20.36328125" bestFit="1" customWidth="1"/>
    <col min="1007" max="1007" width="19.36328125" bestFit="1" customWidth="1"/>
    <col min="1008" max="1008" width="10.453125" bestFit="1" customWidth="1"/>
    <col min="1009" max="1009" width="9.453125" bestFit="1" customWidth="1"/>
    <col min="1010" max="1010" width="23.36328125" bestFit="1" customWidth="1"/>
    <col min="1011" max="1011" width="21.81640625" bestFit="1" customWidth="1"/>
    <col min="1012" max="1012" width="20.6328125" bestFit="1" customWidth="1"/>
    <col min="1013" max="1013" width="12" bestFit="1" customWidth="1"/>
    <col min="1014" max="1014" width="11" bestFit="1" customWidth="1"/>
    <col min="1015" max="1015" width="21.81640625" customWidth="1"/>
    <col min="1016" max="1016" width="20.36328125" customWidth="1"/>
    <col min="1017" max="1017" width="19.36328125" customWidth="1"/>
    <col min="1018" max="1018" width="10.453125" customWidth="1"/>
    <col min="1019" max="1019" width="9.453125" customWidth="1"/>
    <col min="1020" max="1020" width="23.36328125" bestFit="1" customWidth="1"/>
    <col min="1021" max="1021" width="21.81640625" bestFit="1" customWidth="1"/>
    <col min="1022" max="1022" width="20.6328125" bestFit="1" customWidth="1"/>
    <col min="1023" max="1023" width="12" bestFit="1" customWidth="1"/>
    <col min="1024" max="1024" width="11" bestFit="1" customWidth="1"/>
    <col min="1025" max="1025" width="21.81640625" bestFit="1" customWidth="1"/>
    <col min="1026" max="1026" width="20.36328125" bestFit="1" customWidth="1"/>
    <col min="1027" max="1027" width="19.36328125" bestFit="1" customWidth="1"/>
    <col min="1028" max="1028" width="10.453125" bestFit="1" customWidth="1"/>
    <col min="1029" max="1029" width="9.453125" bestFit="1" customWidth="1"/>
    <col min="1030" max="1030" width="23.36328125" bestFit="1" customWidth="1"/>
    <col min="1031" max="1031" width="21.81640625" bestFit="1" customWidth="1"/>
    <col min="1032" max="1032" width="20.6328125" bestFit="1" customWidth="1"/>
    <col min="1033" max="1033" width="12" bestFit="1" customWidth="1"/>
    <col min="1034" max="1034" width="11" bestFit="1" customWidth="1"/>
    <col min="1035" max="1035" width="21.81640625" bestFit="1" customWidth="1"/>
    <col min="1036" max="1036" width="20.36328125" bestFit="1" customWidth="1"/>
    <col min="1037" max="1037" width="19.36328125" bestFit="1" customWidth="1"/>
    <col min="1038" max="1038" width="10.453125" bestFit="1" customWidth="1"/>
    <col min="1039" max="1039" width="9.453125" bestFit="1" customWidth="1"/>
    <col min="1040" max="1040" width="23.36328125" bestFit="1" customWidth="1"/>
    <col min="1041" max="1041" width="21.81640625" bestFit="1" customWidth="1"/>
    <col min="1042" max="1042" width="20.6328125" bestFit="1" customWidth="1"/>
    <col min="1043" max="1043" width="12" bestFit="1" customWidth="1"/>
    <col min="1044" max="1044" width="11" bestFit="1" customWidth="1"/>
    <col min="1045" max="1045" width="21.81640625" customWidth="1"/>
    <col min="1046" max="1046" width="20.36328125" customWidth="1"/>
    <col min="1047" max="1047" width="19.36328125" customWidth="1"/>
    <col min="1048" max="1048" width="10.453125" customWidth="1"/>
    <col min="1049" max="1049" width="9.453125" customWidth="1"/>
    <col min="1050" max="1050" width="24.36328125" bestFit="1" customWidth="1"/>
    <col min="1051" max="1051" width="22.81640625" bestFit="1" customWidth="1"/>
    <col min="1052" max="1052" width="21.81640625" bestFit="1" customWidth="1"/>
    <col min="1053" max="1053" width="13.1796875" bestFit="1" customWidth="1"/>
    <col min="1054" max="1054" width="12" bestFit="1" customWidth="1"/>
    <col min="1055" max="1055" width="21.81640625" bestFit="1" customWidth="1"/>
    <col min="1056" max="1056" width="20.36328125" bestFit="1" customWidth="1"/>
    <col min="1057" max="1057" width="19.36328125" bestFit="1" customWidth="1"/>
    <col min="1058" max="1058" width="10.453125" bestFit="1" customWidth="1"/>
    <col min="1059" max="1059" width="9.453125" bestFit="1" customWidth="1"/>
    <col min="1060" max="1060" width="24.36328125" bestFit="1" customWidth="1"/>
    <col min="1061" max="1061" width="22.81640625" bestFit="1" customWidth="1"/>
    <col min="1062" max="1062" width="21.81640625" bestFit="1" customWidth="1"/>
    <col min="1063" max="1063" width="13.1796875" bestFit="1" customWidth="1"/>
    <col min="1064" max="1064" width="12" bestFit="1" customWidth="1"/>
    <col min="1065" max="1065" width="31.453125" bestFit="1" customWidth="1"/>
    <col min="1066" max="1066" width="30.1796875" bestFit="1" customWidth="1"/>
    <col min="1067" max="1067" width="29" bestFit="1" customWidth="1"/>
    <col min="1068" max="1068" width="20.36328125" bestFit="1" customWidth="1"/>
    <col min="1069" max="1069" width="19.36328125" bestFit="1" customWidth="1"/>
    <col min="1070" max="1070" width="21.81640625" bestFit="1" customWidth="1"/>
    <col min="1071" max="1071" width="20.36328125" bestFit="1" customWidth="1"/>
    <col min="1072" max="1072" width="19.36328125" bestFit="1" customWidth="1"/>
    <col min="1073" max="1073" width="10.453125" bestFit="1" customWidth="1"/>
    <col min="1074" max="1074" width="9.453125" bestFit="1" customWidth="1"/>
    <col min="1075" max="1075" width="21.81640625" bestFit="1" customWidth="1"/>
    <col min="1076" max="1076" width="20.36328125" bestFit="1" customWidth="1"/>
    <col min="1077" max="1077" width="19.36328125" bestFit="1" customWidth="1"/>
    <col min="1078" max="1078" width="10.453125" bestFit="1" customWidth="1"/>
    <col min="1079" max="1079" width="9.453125" bestFit="1" customWidth="1"/>
    <col min="1080" max="1080" width="23.36328125" bestFit="1" customWidth="1"/>
    <col min="1081" max="1081" width="21.81640625" bestFit="1" customWidth="1"/>
    <col min="1082" max="1082" width="20.6328125" bestFit="1" customWidth="1"/>
    <col min="1083" max="1083" width="12" bestFit="1" customWidth="1"/>
    <col min="1084" max="1084" width="11" bestFit="1" customWidth="1"/>
    <col min="1085" max="1085" width="21.81640625" bestFit="1" customWidth="1"/>
    <col min="1086" max="1086" width="20.36328125" bestFit="1" customWidth="1"/>
    <col min="1087" max="1087" width="19.36328125" bestFit="1" customWidth="1"/>
    <col min="1088" max="1088" width="10.453125" bestFit="1" customWidth="1"/>
    <col min="1089" max="1089" width="9.453125" bestFit="1" customWidth="1"/>
    <col min="1090" max="1090" width="21.81640625" bestFit="1" customWidth="1"/>
    <col min="1091" max="1091" width="20.36328125" bestFit="1" customWidth="1"/>
    <col min="1092" max="1092" width="19.36328125" bestFit="1" customWidth="1"/>
    <col min="1093" max="1093" width="10.453125" bestFit="1" customWidth="1"/>
    <col min="1094" max="1094" width="9.453125" bestFit="1" customWidth="1"/>
    <col min="1095" max="1095" width="23.36328125" bestFit="1" customWidth="1"/>
    <col min="1096" max="1096" width="21.81640625" bestFit="1" customWidth="1"/>
    <col min="1097" max="1097" width="20.6328125" bestFit="1" customWidth="1"/>
    <col min="1098" max="1098" width="12" bestFit="1" customWidth="1"/>
    <col min="1099" max="1099" width="11" bestFit="1" customWidth="1"/>
    <col min="1100" max="1100" width="21.81640625" bestFit="1" customWidth="1"/>
    <col min="1101" max="1101" width="20.36328125" bestFit="1" customWidth="1"/>
    <col min="1102" max="1102" width="19.36328125" bestFit="1" customWidth="1"/>
    <col min="1103" max="1103" width="10.453125" bestFit="1" customWidth="1"/>
    <col min="1104" max="1104" width="9.453125" bestFit="1" customWidth="1"/>
    <col min="1105" max="1105" width="21.81640625" bestFit="1" customWidth="1"/>
    <col min="1106" max="1106" width="20.36328125" bestFit="1" customWidth="1"/>
    <col min="1107" max="1107" width="19.36328125" bestFit="1" customWidth="1"/>
    <col min="1108" max="1108" width="10.453125" bestFit="1" customWidth="1"/>
    <col min="1109" max="1109" width="9.453125" bestFit="1" customWidth="1"/>
    <col min="1110" max="1110" width="23.36328125" bestFit="1" customWidth="1"/>
    <col min="1111" max="1111" width="21.81640625" bestFit="1" customWidth="1"/>
    <col min="1112" max="1112" width="20.6328125" bestFit="1" customWidth="1"/>
    <col min="1113" max="1113" width="12" bestFit="1" customWidth="1"/>
    <col min="1114" max="1114" width="11" bestFit="1" customWidth="1"/>
    <col min="1115" max="1115" width="21.81640625" bestFit="1" customWidth="1"/>
    <col min="1116" max="1116" width="20.36328125" bestFit="1" customWidth="1"/>
    <col min="1117" max="1117" width="19.36328125" bestFit="1" customWidth="1"/>
    <col min="1118" max="1118" width="10.453125" bestFit="1" customWidth="1"/>
    <col min="1119" max="1119" width="9.453125" bestFit="1" customWidth="1"/>
    <col min="1120" max="1120" width="21.81640625" bestFit="1" customWidth="1"/>
    <col min="1121" max="1121" width="20.36328125" bestFit="1" customWidth="1"/>
    <col min="1122" max="1122" width="19.36328125" bestFit="1" customWidth="1"/>
    <col min="1123" max="1123" width="10.453125" bestFit="1" customWidth="1"/>
    <col min="1124" max="1124" width="9.453125" bestFit="1" customWidth="1"/>
    <col min="1125" max="1125" width="23.36328125" bestFit="1" customWidth="1"/>
    <col min="1126" max="1126" width="21.81640625" bestFit="1" customWidth="1"/>
    <col min="1127" max="1127" width="20.6328125" bestFit="1" customWidth="1"/>
    <col min="1128" max="1128" width="12" bestFit="1" customWidth="1"/>
    <col min="1129" max="1129" width="11" bestFit="1" customWidth="1"/>
    <col min="1130" max="1130" width="21.81640625" bestFit="1" customWidth="1"/>
    <col min="1131" max="1131" width="20.36328125" bestFit="1" customWidth="1"/>
    <col min="1132" max="1132" width="19.36328125" bestFit="1" customWidth="1"/>
    <col min="1133" max="1133" width="10.453125" bestFit="1" customWidth="1"/>
    <col min="1134" max="1134" width="9.453125" bestFit="1" customWidth="1"/>
    <col min="1135" max="1135" width="21.81640625" bestFit="1" customWidth="1"/>
    <col min="1136" max="1136" width="20.36328125" bestFit="1" customWidth="1"/>
    <col min="1137" max="1137" width="19.36328125" bestFit="1" customWidth="1"/>
    <col min="1138" max="1138" width="10.453125" bestFit="1" customWidth="1"/>
    <col min="1139" max="1139" width="9.453125" bestFit="1" customWidth="1"/>
    <col min="1140" max="1140" width="23.36328125" bestFit="1" customWidth="1"/>
    <col min="1141" max="1141" width="21.81640625" bestFit="1" customWidth="1"/>
    <col min="1142" max="1142" width="20.6328125" bestFit="1" customWidth="1"/>
    <col min="1143" max="1143" width="12" bestFit="1" customWidth="1"/>
    <col min="1144" max="1144" width="11" bestFit="1" customWidth="1"/>
    <col min="1145" max="1145" width="21.81640625" bestFit="1" customWidth="1"/>
    <col min="1146" max="1146" width="20.36328125" bestFit="1" customWidth="1"/>
    <col min="1147" max="1147" width="19.36328125" bestFit="1" customWidth="1"/>
    <col min="1148" max="1148" width="10.453125" bestFit="1" customWidth="1"/>
    <col min="1149" max="1149" width="9.453125" bestFit="1" customWidth="1"/>
    <col min="1150" max="1150" width="21.81640625" bestFit="1" customWidth="1"/>
    <col min="1151" max="1151" width="20.36328125" bestFit="1" customWidth="1"/>
    <col min="1152" max="1152" width="19.36328125" bestFit="1" customWidth="1"/>
    <col min="1153" max="1153" width="10.453125" bestFit="1" customWidth="1"/>
    <col min="1154" max="1154" width="9.453125" bestFit="1" customWidth="1"/>
    <col min="1155" max="1155" width="23.36328125" bestFit="1" customWidth="1"/>
    <col min="1156" max="1156" width="21.81640625" bestFit="1" customWidth="1"/>
    <col min="1157" max="1157" width="20.6328125" bestFit="1" customWidth="1"/>
    <col min="1158" max="1158" width="12" bestFit="1" customWidth="1"/>
    <col min="1159" max="1159" width="11" bestFit="1" customWidth="1"/>
    <col min="1160" max="1160" width="21.81640625" bestFit="1" customWidth="1"/>
    <col min="1161" max="1161" width="20.36328125" bestFit="1" customWidth="1"/>
    <col min="1162" max="1162" width="19.36328125" bestFit="1" customWidth="1"/>
    <col min="1163" max="1163" width="10.453125" bestFit="1" customWidth="1"/>
    <col min="1164" max="1164" width="9.453125" bestFit="1" customWidth="1"/>
    <col min="1165" max="1165" width="21.81640625" bestFit="1" customWidth="1"/>
    <col min="1166" max="1166" width="20.36328125" bestFit="1" customWidth="1"/>
    <col min="1167" max="1167" width="19.36328125" bestFit="1" customWidth="1"/>
    <col min="1168" max="1168" width="10.453125" bestFit="1" customWidth="1"/>
    <col min="1169" max="1169" width="9.453125" bestFit="1" customWidth="1"/>
    <col min="1170" max="1170" width="23.36328125" bestFit="1" customWidth="1"/>
    <col min="1171" max="1171" width="21.81640625" bestFit="1" customWidth="1"/>
    <col min="1172" max="1172" width="20.6328125" bestFit="1" customWidth="1"/>
    <col min="1173" max="1173" width="12" bestFit="1" customWidth="1"/>
    <col min="1174" max="1174" width="11" bestFit="1" customWidth="1"/>
    <col min="1175" max="1175" width="21.81640625" bestFit="1" customWidth="1"/>
    <col min="1176" max="1176" width="20.36328125" bestFit="1" customWidth="1"/>
    <col min="1177" max="1177" width="19.36328125" bestFit="1" customWidth="1"/>
    <col min="1178" max="1178" width="10.453125" bestFit="1" customWidth="1"/>
    <col min="1179" max="1179" width="9.453125" bestFit="1" customWidth="1"/>
    <col min="1180" max="1180" width="21.81640625" bestFit="1" customWidth="1"/>
    <col min="1181" max="1181" width="20.36328125" bestFit="1" customWidth="1"/>
    <col min="1182" max="1182" width="19.36328125" bestFit="1" customWidth="1"/>
    <col min="1183" max="1183" width="10.453125" bestFit="1" customWidth="1"/>
    <col min="1184" max="1184" width="9.453125" bestFit="1" customWidth="1"/>
    <col min="1185" max="1185" width="23.36328125" bestFit="1" customWidth="1"/>
    <col min="1186" max="1186" width="21.81640625" bestFit="1" customWidth="1"/>
    <col min="1187" max="1187" width="20.6328125" bestFit="1" customWidth="1"/>
    <col min="1188" max="1188" width="12" bestFit="1" customWidth="1"/>
    <col min="1189" max="1189" width="11" bestFit="1" customWidth="1"/>
    <col min="1190" max="1190" width="21.81640625" bestFit="1" customWidth="1"/>
    <col min="1191" max="1191" width="20.36328125" bestFit="1" customWidth="1"/>
    <col min="1192" max="1192" width="19.36328125" bestFit="1" customWidth="1"/>
    <col min="1193" max="1193" width="10.453125" bestFit="1" customWidth="1"/>
    <col min="1194" max="1194" width="9.453125" bestFit="1" customWidth="1"/>
    <col min="1195" max="1195" width="21.81640625" bestFit="1" customWidth="1"/>
    <col min="1196" max="1196" width="20.36328125" bestFit="1" customWidth="1"/>
    <col min="1197" max="1197" width="19.36328125" bestFit="1" customWidth="1"/>
    <col min="1198" max="1198" width="10.453125" bestFit="1" customWidth="1"/>
    <col min="1199" max="1199" width="9.453125" bestFit="1" customWidth="1"/>
    <col min="1200" max="1200" width="23.36328125" bestFit="1" customWidth="1"/>
    <col min="1201" max="1201" width="21.81640625" bestFit="1" customWidth="1"/>
    <col min="1202" max="1202" width="20.6328125" bestFit="1" customWidth="1"/>
    <col min="1203" max="1203" width="12" bestFit="1" customWidth="1"/>
    <col min="1204" max="1204" width="11" bestFit="1" customWidth="1"/>
    <col min="1205" max="1205" width="21.81640625" bestFit="1" customWidth="1"/>
    <col min="1206" max="1206" width="20.36328125" bestFit="1" customWidth="1"/>
    <col min="1207" max="1207" width="19.36328125" bestFit="1" customWidth="1"/>
    <col min="1208" max="1208" width="10.453125" bestFit="1" customWidth="1"/>
    <col min="1209" max="1209" width="9.453125" bestFit="1" customWidth="1"/>
    <col min="1210" max="1210" width="21.81640625" bestFit="1" customWidth="1"/>
    <col min="1211" max="1211" width="20.36328125" bestFit="1" customWidth="1"/>
    <col min="1212" max="1212" width="19.36328125" bestFit="1" customWidth="1"/>
    <col min="1213" max="1213" width="10.453125" bestFit="1" customWidth="1"/>
    <col min="1214" max="1214" width="9.453125" bestFit="1" customWidth="1"/>
    <col min="1215" max="1215" width="24.36328125" bestFit="1" customWidth="1"/>
    <col min="1216" max="1216" width="22.81640625" bestFit="1" customWidth="1"/>
    <col min="1217" max="1217" width="21.81640625" bestFit="1" customWidth="1"/>
    <col min="1218" max="1218" width="13.1796875" bestFit="1" customWidth="1"/>
    <col min="1219" max="1219" width="12" bestFit="1" customWidth="1"/>
    <col min="1220" max="1220" width="21.81640625" bestFit="1" customWidth="1"/>
    <col min="1221" max="1221" width="20.36328125" bestFit="1" customWidth="1"/>
    <col min="1222" max="1222" width="19.36328125" bestFit="1" customWidth="1"/>
    <col min="1223" max="1223" width="10.453125" bestFit="1" customWidth="1"/>
    <col min="1224" max="1224" width="9.453125" bestFit="1" customWidth="1"/>
    <col min="1225" max="1225" width="21.81640625" bestFit="1" customWidth="1"/>
    <col min="1226" max="1226" width="20.36328125" bestFit="1" customWidth="1"/>
    <col min="1227" max="1227" width="19.36328125" bestFit="1" customWidth="1"/>
    <col min="1228" max="1228" width="10.453125" bestFit="1" customWidth="1"/>
    <col min="1229" max="1229" width="9.453125" bestFit="1" customWidth="1"/>
    <col min="1230" max="1230" width="24.36328125" bestFit="1" customWidth="1"/>
    <col min="1231" max="1231" width="22.81640625" bestFit="1" customWidth="1"/>
    <col min="1232" max="1232" width="21.81640625" bestFit="1" customWidth="1"/>
    <col min="1233" max="1233" width="13.1796875" bestFit="1" customWidth="1"/>
    <col min="1234" max="1234" width="12" bestFit="1" customWidth="1"/>
    <col min="1235" max="1235" width="28.453125" customWidth="1"/>
    <col min="1236" max="1236" width="27" customWidth="1"/>
    <col min="1237" max="1237" width="26" customWidth="1"/>
    <col min="1238" max="1238" width="17.36328125" customWidth="1"/>
    <col min="1239" max="1239" width="16.1796875" customWidth="1"/>
    <col min="1240" max="1240" width="21.81640625" customWidth="1"/>
    <col min="1241" max="1241" width="20.36328125" customWidth="1"/>
    <col min="1242" max="1242" width="19.36328125" customWidth="1"/>
    <col min="1243" max="1243" width="10.453125" customWidth="1"/>
    <col min="1244" max="1244" width="9.453125" customWidth="1"/>
    <col min="1245" max="1245" width="21.81640625" bestFit="1" customWidth="1"/>
    <col min="1246" max="1246" width="20.36328125" bestFit="1" customWidth="1"/>
    <col min="1247" max="1247" width="19.36328125" bestFit="1" customWidth="1"/>
    <col min="1248" max="1248" width="10.453125" bestFit="1" customWidth="1"/>
    <col min="1249" max="1249" width="9.453125" bestFit="1" customWidth="1"/>
    <col min="1250" max="1250" width="23.36328125" bestFit="1" customWidth="1"/>
    <col min="1251" max="1251" width="21.81640625" bestFit="1" customWidth="1"/>
    <col min="1252" max="1252" width="20.6328125" bestFit="1" customWidth="1"/>
    <col min="1253" max="1253" width="12" bestFit="1" customWidth="1"/>
    <col min="1254" max="1254" width="11" bestFit="1" customWidth="1"/>
    <col min="1255" max="1255" width="21.81640625" customWidth="1"/>
    <col min="1256" max="1256" width="20.36328125" customWidth="1"/>
    <col min="1257" max="1257" width="19.36328125" customWidth="1"/>
    <col min="1258" max="1258" width="10.453125" customWidth="1"/>
    <col min="1259" max="1259" width="9.453125" customWidth="1"/>
    <col min="1260" max="1260" width="21.81640625" bestFit="1" customWidth="1"/>
    <col min="1261" max="1261" width="20.36328125" bestFit="1" customWidth="1"/>
    <col min="1262" max="1262" width="19.36328125" bestFit="1" customWidth="1"/>
    <col min="1263" max="1263" width="10.453125" bestFit="1" customWidth="1"/>
    <col min="1264" max="1264" width="9.453125" bestFit="1" customWidth="1"/>
    <col min="1265" max="1265" width="23.36328125" bestFit="1" customWidth="1"/>
    <col min="1266" max="1266" width="21.81640625" bestFit="1" customWidth="1"/>
    <col min="1267" max="1267" width="20.6328125" bestFit="1" customWidth="1"/>
    <col min="1268" max="1268" width="12" bestFit="1" customWidth="1"/>
    <col min="1269" max="1269" width="11" bestFit="1" customWidth="1"/>
    <col min="1270" max="1270" width="21.81640625" customWidth="1"/>
    <col min="1271" max="1271" width="20.36328125" customWidth="1"/>
    <col min="1272" max="1272" width="19.36328125" customWidth="1"/>
    <col min="1273" max="1273" width="10.453125" customWidth="1"/>
    <col min="1274" max="1274" width="9.453125" customWidth="1"/>
    <col min="1275" max="1275" width="21.81640625" bestFit="1" customWidth="1"/>
    <col min="1276" max="1276" width="20.36328125" bestFit="1" customWidth="1"/>
    <col min="1277" max="1277" width="19.36328125" bestFit="1" customWidth="1"/>
    <col min="1278" max="1278" width="10.453125" bestFit="1" customWidth="1"/>
    <col min="1279" max="1279" width="9.453125" bestFit="1" customWidth="1"/>
    <col min="1280" max="1280" width="23.36328125" bestFit="1" customWidth="1"/>
    <col min="1281" max="1281" width="21.81640625" bestFit="1" customWidth="1"/>
    <col min="1282" max="1282" width="20.6328125" bestFit="1" customWidth="1"/>
    <col min="1283" max="1283" width="12" bestFit="1" customWidth="1"/>
    <col min="1284" max="1284" width="11" bestFit="1" customWidth="1"/>
    <col min="1285" max="1285" width="21.81640625" customWidth="1"/>
    <col min="1286" max="1286" width="20.36328125" customWidth="1"/>
    <col min="1287" max="1287" width="19.36328125" customWidth="1"/>
    <col min="1288" max="1288" width="10.453125" customWidth="1"/>
    <col min="1289" max="1289" width="9.453125" customWidth="1"/>
    <col min="1290" max="1290" width="21.81640625" bestFit="1" customWidth="1"/>
    <col min="1291" max="1291" width="20.36328125" bestFit="1" customWidth="1"/>
    <col min="1292" max="1292" width="19.36328125" bestFit="1" customWidth="1"/>
    <col min="1293" max="1293" width="10.453125" bestFit="1" customWidth="1"/>
    <col min="1294" max="1294" width="9.453125" bestFit="1" customWidth="1"/>
    <col min="1295" max="1295" width="23.36328125" bestFit="1" customWidth="1"/>
    <col min="1296" max="1296" width="21.81640625" bestFit="1" customWidth="1"/>
    <col min="1297" max="1297" width="20.6328125" bestFit="1" customWidth="1"/>
    <col min="1298" max="1298" width="12" bestFit="1" customWidth="1"/>
    <col min="1299" max="1299" width="11" bestFit="1" customWidth="1"/>
    <col min="1300" max="1300" width="21.81640625" customWidth="1"/>
    <col min="1301" max="1301" width="20.36328125" customWidth="1"/>
    <col min="1302" max="1302" width="19.36328125" customWidth="1"/>
    <col min="1303" max="1303" width="10.453125" customWidth="1"/>
    <col min="1304" max="1304" width="9.453125" customWidth="1"/>
    <col min="1305" max="1305" width="21.81640625" bestFit="1" customWidth="1"/>
    <col min="1306" max="1306" width="20.36328125" bestFit="1" customWidth="1"/>
    <col min="1307" max="1307" width="19.36328125" bestFit="1" customWidth="1"/>
    <col min="1308" max="1308" width="10.453125" bestFit="1" customWidth="1"/>
    <col min="1309" max="1309" width="9.453125" bestFit="1" customWidth="1"/>
    <col min="1310" max="1310" width="23.36328125" bestFit="1" customWidth="1"/>
    <col min="1311" max="1311" width="21.81640625" bestFit="1" customWidth="1"/>
    <col min="1312" max="1312" width="20.6328125" bestFit="1" customWidth="1"/>
    <col min="1313" max="1313" width="12" bestFit="1" customWidth="1"/>
    <col min="1314" max="1314" width="11" bestFit="1" customWidth="1"/>
    <col min="1315" max="1315" width="21.81640625" customWidth="1"/>
    <col min="1316" max="1316" width="20.36328125" customWidth="1"/>
    <col min="1317" max="1317" width="19.36328125" customWidth="1"/>
    <col min="1318" max="1318" width="10.453125" customWidth="1"/>
    <col min="1319" max="1319" width="9.453125" customWidth="1"/>
    <col min="1320" max="1320" width="21.81640625" bestFit="1" customWidth="1"/>
    <col min="1321" max="1321" width="20.36328125" bestFit="1" customWidth="1"/>
    <col min="1322" max="1322" width="19.36328125" bestFit="1" customWidth="1"/>
    <col min="1323" max="1323" width="10.453125" bestFit="1" customWidth="1"/>
    <col min="1324" max="1324" width="9.453125" bestFit="1" customWidth="1"/>
    <col min="1325" max="1325" width="23.36328125" bestFit="1" customWidth="1"/>
    <col min="1326" max="1326" width="21.81640625" bestFit="1" customWidth="1"/>
    <col min="1327" max="1327" width="20.6328125" bestFit="1" customWidth="1"/>
    <col min="1328" max="1328" width="12" bestFit="1" customWidth="1"/>
    <col min="1329" max="1329" width="11" bestFit="1" customWidth="1"/>
    <col min="1330" max="1330" width="21.81640625" customWidth="1"/>
    <col min="1331" max="1331" width="20.36328125" customWidth="1"/>
    <col min="1332" max="1332" width="19.36328125" customWidth="1"/>
    <col min="1333" max="1333" width="10.453125" customWidth="1"/>
    <col min="1334" max="1334" width="9.453125" customWidth="1"/>
    <col min="1335" max="1335" width="21.81640625" bestFit="1" customWidth="1"/>
    <col min="1336" max="1336" width="20.36328125" bestFit="1" customWidth="1"/>
    <col min="1337" max="1337" width="19.36328125" bestFit="1" customWidth="1"/>
    <col min="1338" max="1338" width="10.453125" bestFit="1" customWidth="1"/>
    <col min="1339" max="1339" width="9.453125" bestFit="1" customWidth="1"/>
    <col min="1340" max="1340" width="23.36328125" bestFit="1" customWidth="1"/>
    <col min="1341" max="1341" width="21.81640625" bestFit="1" customWidth="1"/>
    <col min="1342" max="1342" width="20.6328125" bestFit="1" customWidth="1"/>
    <col min="1343" max="1343" width="12" bestFit="1" customWidth="1"/>
    <col min="1344" max="1344" width="11" bestFit="1" customWidth="1"/>
    <col min="1345" max="1345" width="21.81640625" customWidth="1"/>
    <col min="1346" max="1346" width="20.36328125" customWidth="1"/>
    <col min="1347" max="1347" width="19.36328125" customWidth="1"/>
    <col min="1348" max="1348" width="10.453125" customWidth="1"/>
    <col min="1349" max="1349" width="9.453125" customWidth="1"/>
    <col min="1350" max="1350" width="21.81640625" bestFit="1" customWidth="1"/>
    <col min="1351" max="1351" width="20.36328125" bestFit="1" customWidth="1"/>
    <col min="1352" max="1352" width="19.36328125" bestFit="1" customWidth="1"/>
    <col min="1353" max="1353" width="10.453125" bestFit="1" customWidth="1"/>
    <col min="1354" max="1354" width="9.453125" bestFit="1" customWidth="1"/>
    <col min="1355" max="1355" width="23.36328125" bestFit="1" customWidth="1"/>
    <col min="1356" max="1356" width="21.81640625" bestFit="1" customWidth="1"/>
    <col min="1357" max="1357" width="20.6328125" bestFit="1" customWidth="1"/>
    <col min="1358" max="1358" width="12" bestFit="1" customWidth="1"/>
    <col min="1359" max="1359" width="11" bestFit="1" customWidth="1"/>
    <col min="1360" max="1360" width="21.81640625" customWidth="1"/>
    <col min="1361" max="1361" width="20.36328125" customWidth="1"/>
    <col min="1362" max="1362" width="19.36328125" customWidth="1"/>
    <col min="1363" max="1363" width="10.453125" customWidth="1"/>
    <col min="1364" max="1364" width="9.453125" customWidth="1"/>
    <col min="1365" max="1365" width="21.81640625" bestFit="1" customWidth="1"/>
    <col min="1366" max="1366" width="20.36328125" bestFit="1" customWidth="1"/>
    <col min="1367" max="1367" width="19.36328125" bestFit="1" customWidth="1"/>
    <col min="1368" max="1368" width="10.453125" bestFit="1" customWidth="1"/>
    <col min="1369" max="1369" width="9.453125" bestFit="1" customWidth="1"/>
    <col min="1370" max="1370" width="23.36328125" bestFit="1" customWidth="1"/>
    <col min="1371" max="1371" width="21.81640625" bestFit="1" customWidth="1"/>
    <col min="1372" max="1372" width="20.6328125" bestFit="1" customWidth="1"/>
    <col min="1373" max="1373" width="12" bestFit="1" customWidth="1"/>
    <col min="1374" max="1374" width="11" bestFit="1" customWidth="1"/>
    <col min="1375" max="1375" width="21.81640625" customWidth="1"/>
    <col min="1376" max="1376" width="20.36328125" customWidth="1"/>
    <col min="1377" max="1377" width="19.36328125" customWidth="1"/>
    <col min="1378" max="1378" width="10.453125" customWidth="1"/>
    <col min="1379" max="1379" width="9.453125" customWidth="1"/>
    <col min="1380" max="1380" width="21.81640625" bestFit="1" customWidth="1"/>
    <col min="1381" max="1381" width="20.36328125" bestFit="1" customWidth="1"/>
    <col min="1382" max="1382" width="19.36328125" bestFit="1" customWidth="1"/>
    <col min="1383" max="1383" width="10.453125" bestFit="1" customWidth="1"/>
    <col min="1384" max="1384" width="9.453125" bestFit="1" customWidth="1"/>
    <col min="1385" max="1385" width="24.36328125" bestFit="1" customWidth="1"/>
    <col min="1386" max="1386" width="22.81640625" bestFit="1" customWidth="1"/>
    <col min="1387" max="1387" width="21.81640625" bestFit="1" customWidth="1"/>
    <col min="1388" max="1388" width="13.1796875" bestFit="1" customWidth="1"/>
    <col min="1389" max="1389" width="12" bestFit="1" customWidth="1"/>
    <col min="1390" max="1390" width="21.81640625" customWidth="1"/>
    <col min="1391" max="1391" width="20.36328125" customWidth="1"/>
    <col min="1392" max="1392" width="19.36328125" customWidth="1"/>
    <col min="1393" max="1393" width="10.453125" customWidth="1"/>
    <col min="1394" max="1394" width="9.453125" customWidth="1"/>
    <col min="1395" max="1395" width="21.81640625" bestFit="1" customWidth="1"/>
    <col min="1396" max="1396" width="20.36328125" bestFit="1" customWidth="1"/>
    <col min="1397" max="1397" width="19.36328125" bestFit="1" customWidth="1"/>
    <col min="1398" max="1398" width="10.453125" bestFit="1" customWidth="1"/>
    <col min="1399" max="1399" width="9.453125" bestFit="1" customWidth="1"/>
    <col min="1400" max="1400" width="24.36328125" bestFit="1" customWidth="1"/>
    <col min="1401" max="1401" width="22.81640625" bestFit="1" customWidth="1"/>
    <col min="1402" max="1402" width="21.81640625" bestFit="1" customWidth="1"/>
    <col min="1403" max="1403" width="13.1796875" bestFit="1" customWidth="1"/>
    <col min="1404" max="1404" width="12" bestFit="1" customWidth="1"/>
    <col min="1405" max="1405" width="31.81640625" bestFit="1" customWidth="1"/>
    <col min="1406" max="1406" width="30.453125" bestFit="1" customWidth="1"/>
    <col min="1407" max="1407" width="29.36328125" bestFit="1" customWidth="1"/>
    <col min="1408" max="1408" width="20.453125" bestFit="1" customWidth="1"/>
    <col min="1409" max="1409" width="19.453125" bestFit="1" customWidth="1"/>
    <col min="1410" max="1410" width="26.1796875" customWidth="1"/>
    <col min="1411" max="1411" width="24.453125" customWidth="1"/>
    <col min="1412" max="1412" width="23.453125" customWidth="1"/>
    <col min="1413" max="1413" width="14.81640625" customWidth="1"/>
    <col min="1414" max="1414" width="13.81640625" customWidth="1"/>
    <col min="1415" max="1415" width="21.81640625" customWidth="1"/>
    <col min="1416" max="1416" width="20.36328125" customWidth="1"/>
    <col min="1417" max="1417" width="19.36328125" customWidth="1"/>
    <col min="1418" max="1418" width="10.453125" customWidth="1"/>
    <col min="1419" max="1419" width="9.453125" customWidth="1"/>
    <col min="1420" max="1420" width="23.36328125" customWidth="1"/>
    <col min="1421" max="1421" width="21.81640625" customWidth="1"/>
    <col min="1422" max="1422" width="20.6328125" customWidth="1"/>
    <col min="1423" max="1423" width="12" customWidth="1"/>
    <col min="1424" max="1424" width="11" customWidth="1"/>
    <col min="1425" max="1425" width="21.81640625" customWidth="1"/>
    <col min="1426" max="1426" width="20.36328125" bestFit="1" customWidth="1"/>
    <col min="1427" max="1427" width="19.36328125" bestFit="1" customWidth="1"/>
    <col min="1428" max="1428" width="10.453125" bestFit="1" customWidth="1"/>
    <col min="1429" max="1429" width="9.453125" bestFit="1" customWidth="1"/>
    <col min="1430" max="1430" width="23.36328125" bestFit="1" customWidth="1"/>
    <col min="1431" max="1431" width="21.81640625" bestFit="1" customWidth="1"/>
    <col min="1432" max="1432" width="20.6328125" bestFit="1" customWidth="1"/>
    <col min="1433" max="1433" width="12" bestFit="1" customWidth="1"/>
    <col min="1434" max="1434" width="11" bestFit="1" customWidth="1"/>
    <col min="1435" max="1435" width="21.81640625" bestFit="1" customWidth="1"/>
    <col min="1436" max="1436" width="20.36328125" bestFit="1" customWidth="1"/>
    <col min="1437" max="1437" width="19.36328125" bestFit="1" customWidth="1"/>
    <col min="1438" max="1438" width="10.453125" bestFit="1" customWidth="1"/>
    <col min="1439" max="1439" width="9.453125" bestFit="1" customWidth="1"/>
    <col min="1440" max="1440" width="23.36328125" bestFit="1" customWidth="1"/>
    <col min="1441" max="1441" width="21.81640625" bestFit="1" customWidth="1"/>
    <col min="1442" max="1442" width="20.6328125" bestFit="1" customWidth="1"/>
    <col min="1443" max="1443" width="12" bestFit="1" customWidth="1"/>
    <col min="1444" max="1444" width="11" bestFit="1" customWidth="1"/>
    <col min="1445" max="1445" width="21.81640625" bestFit="1" customWidth="1"/>
    <col min="1446" max="1446" width="20.36328125" bestFit="1" customWidth="1"/>
    <col min="1447" max="1447" width="19.36328125" bestFit="1" customWidth="1"/>
    <col min="1448" max="1448" width="10.453125" bestFit="1" customWidth="1"/>
    <col min="1449" max="1449" width="9.453125" bestFit="1" customWidth="1"/>
    <col min="1450" max="1450" width="23.36328125" bestFit="1" customWidth="1"/>
    <col min="1451" max="1451" width="21.81640625" bestFit="1" customWidth="1"/>
    <col min="1452" max="1452" width="20.6328125" bestFit="1" customWidth="1"/>
    <col min="1453" max="1453" width="12" bestFit="1" customWidth="1"/>
    <col min="1454" max="1454" width="11" bestFit="1" customWidth="1"/>
    <col min="1455" max="1455" width="21.81640625" bestFit="1" customWidth="1"/>
    <col min="1456" max="1456" width="20.36328125" bestFit="1" customWidth="1"/>
    <col min="1457" max="1457" width="19.36328125" bestFit="1" customWidth="1"/>
    <col min="1458" max="1458" width="10.453125" bestFit="1" customWidth="1"/>
    <col min="1459" max="1459" width="9.453125" bestFit="1" customWidth="1"/>
    <col min="1460" max="1460" width="23.36328125" bestFit="1" customWidth="1"/>
    <col min="1461" max="1461" width="21.81640625" bestFit="1" customWidth="1"/>
    <col min="1462" max="1462" width="20.6328125" bestFit="1" customWidth="1"/>
    <col min="1463" max="1463" width="12" bestFit="1" customWidth="1"/>
    <col min="1464" max="1464" width="11" bestFit="1" customWidth="1"/>
    <col min="1465" max="1465" width="21.81640625" bestFit="1" customWidth="1"/>
    <col min="1466" max="1466" width="20.36328125" bestFit="1" customWidth="1"/>
    <col min="1467" max="1467" width="19.36328125" bestFit="1" customWidth="1"/>
    <col min="1468" max="1468" width="10.453125" bestFit="1" customWidth="1"/>
    <col min="1469" max="1469" width="9.453125" bestFit="1" customWidth="1"/>
    <col min="1470" max="1470" width="23.36328125" bestFit="1" customWidth="1"/>
    <col min="1471" max="1471" width="21.81640625" bestFit="1" customWidth="1"/>
    <col min="1472" max="1472" width="20.6328125" bestFit="1" customWidth="1"/>
    <col min="1473" max="1473" width="12" bestFit="1" customWidth="1"/>
    <col min="1474" max="1474" width="11" bestFit="1" customWidth="1"/>
    <col min="1475" max="1475" width="21.81640625" bestFit="1" customWidth="1"/>
    <col min="1476" max="1476" width="20.36328125" bestFit="1" customWidth="1"/>
    <col min="1477" max="1477" width="19.36328125" bestFit="1" customWidth="1"/>
    <col min="1478" max="1478" width="10.453125" bestFit="1" customWidth="1"/>
    <col min="1479" max="1479" width="9.453125" bestFit="1" customWidth="1"/>
    <col min="1480" max="1480" width="23.36328125" bestFit="1" customWidth="1"/>
    <col min="1481" max="1481" width="21.81640625" bestFit="1" customWidth="1"/>
    <col min="1482" max="1482" width="20.6328125" bestFit="1" customWidth="1"/>
    <col min="1483" max="1483" width="12" bestFit="1" customWidth="1"/>
    <col min="1484" max="1484" width="11" bestFit="1" customWidth="1"/>
    <col min="1485" max="1485" width="21.81640625" bestFit="1" customWidth="1"/>
    <col min="1486" max="1486" width="20.36328125" bestFit="1" customWidth="1"/>
    <col min="1487" max="1487" width="19.36328125" bestFit="1" customWidth="1"/>
    <col min="1488" max="1488" width="10.453125" bestFit="1" customWidth="1"/>
    <col min="1489" max="1489" width="9.453125" bestFit="1" customWidth="1"/>
    <col min="1490" max="1490" width="23.36328125" bestFit="1" customWidth="1"/>
    <col min="1491" max="1491" width="21.81640625" bestFit="1" customWidth="1"/>
    <col min="1492" max="1492" width="20.6328125" bestFit="1" customWidth="1"/>
    <col min="1493" max="1493" width="12" bestFit="1" customWidth="1"/>
    <col min="1494" max="1494" width="11" bestFit="1" customWidth="1"/>
    <col min="1495" max="1495" width="21.81640625" bestFit="1" customWidth="1"/>
    <col min="1496" max="1496" width="20.36328125" bestFit="1" customWidth="1"/>
    <col min="1497" max="1497" width="19.36328125" bestFit="1" customWidth="1"/>
    <col min="1498" max="1498" width="10.453125" bestFit="1" customWidth="1"/>
    <col min="1499" max="1499" width="9.453125" bestFit="1" customWidth="1"/>
    <col min="1500" max="1500" width="23.36328125" bestFit="1" customWidth="1"/>
    <col min="1501" max="1501" width="21.81640625" bestFit="1" customWidth="1"/>
    <col min="1502" max="1502" width="20.6328125" bestFit="1" customWidth="1"/>
    <col min="1503" max="1503" width="12" bestFit="1" customWidth="1"/>
    <col min="1504" max="1504" width="11" bestFit="1" customWidth="1"/>
    <col min="1505" max="1505" width="21.81640625" bestFit="1" customWidth="1"/>
    <col min="1506" max="1506" width="20.36328125" bestFit="1" customWidth="1"/>
    <col min="1507" max="1507" width="19.36328125" bestFit="1" customWidth="1"/>
    <col min="1508" max="1508" width="10.453125" bestFit="1" customWidth="1"/>
    <col min="1509" max="1509" width="9.453125" bestFit="1" customWidth="1"/>
    <col min="1510" max="1510" width="24.36328125" bestFit="1" customWidth="1"/>
    <col min="1511" max="1511" width="22.81640625" bestFit="1" customWidth="1"/>
    <col min="1512" max="1512" width="21.81640625" bestFit="1" customWidth="1"/>
    <col min="1513" max="1513" width="13.1796875" bestFit="1" customWidth="1"/>
    <col min="1514" max="1514" width="12" bestFit="1" customWidth="1"/>
    <col min="1515" max="1515" width="21.81640625" bestFit="1" customWidth="1"/>
    <col min="1516" max="1516" width="20.36328125" bestFit="1" customWidth="1"/>
    <col min="1517" max="1517" width="19.36328125" bestFit="1" customWidth="1"/>
    <col min="1518" max="1518" width="10.453125" bestFit="1" customWidth="1"/>
    <col min="1519" max="1519" width="9.453125" bestFit="1" customWidth="1"/>
    <col min="1520" max="1520" width="24.36328125" bestFit="1" customWidth="1"/>
    <col min="1521" max="1521" width="22.81640625" bestFit="1" customWidth="1"/>
    <col min="1522" max="1522" width="21.81640625" bestFit="1" customWidth="1"/>
    <col min="1523" max="1523" width="13.1796875" bestFit="1" customWidth="1"/>
    <col min="1524" max="1524" width="12" bestFit="1" customWidth="1"/>
    <col min="1525" max="1525" width="31.453125" bestFit="1" customWidth="1"/>
    <col min="1526" max="1526" width="30.1796875" bestFit="1" customWidth="1"/>
    <col min="1527" max="1527" width="29" bestFit="1" customWidth="1"/>
    <col min="1528" max="1528" width="20.36328125" bestFit="1" customWidth="1"/>
    <col min="1529" max="1529" width="19.36328125" bestFit="1" customWidth="1"/>
    <col min="1530" max="1530" width="21.81640625" customWidth="1"/>
    <col min="1531" max="1531" width="20.36328125" customWidth="1"/>
    <col min="1532" max="1532" width="19.36328125" customWidth="1"/>
    <col min="1533" max="1533" width="10.453125" customWidth="1"/>
    <col min="1534" max="1534" width="9.453125" customWidth="1"/>
    <col min="1535" max="1535" width="21.81640625" customWidth="1"/>
    <col min="1536" max="1536" width="20.36328125" customWidth="1"/>
    <col min="1537" max="1537" width="19.36328125" customWidth="1"/>
    <col min="1538" max="1538" width="10.453125" customWidth="1"/>
    <col min="1539" max="1539" width="9.453125" customWidth="1"/>
    <col min="1540" max="1540" width="23.36328125" customWidth="1"/>
    <col min="1541" max="1541" width="21.81640625" customWidth="1"/>
    <col min="1542" max="1542" width="20.6328125" customWidth="1"/>
    <col min="1543" max="1543" width="12" customWidth="1"/>
    <col min="1544" max="1544" width="11" customWidth="1"/>
    <col min="1545" max="1545" width="21.81640625" bestFit="1" customWidth="1"/>
    <col min="1546" max="1546" width="20.36328125" bestFit="1" customWidth="1"/>
    <col min="1547" max="1547" width="19.36328125" bestFit="1" customWidth="1"/>
    <col min="1548" max="1548" width="10.453125" bestFit="1" customWidth="1"/>
    <col min="1549" max="1549" width="9.453125" bestFit="1" customWidth="1"/>
    <col min="1550" max="1550" width="21.81640625" customWidth="1"/>
    <col min="1551" max="1551" width="20.36328125" customWidth="1"/>
    <col min="1552" max="1552" width="19.36328125" customWidth="1"/>
    <col min="1553" max="1553" width="10.453125" customWidth="1"/>
    <col min="1554" max="1554" width="9.453125" customWidth="1"/>
    <col min="1555" max="1555" width="23.36328125" bestFit="1" customWidth="1"/>
    <col min="1556" max="1556" width="21.81640625" bestFit="1" customWidth="1"/>
    <col min="1557" max="1557" width="20.6328125" bestFit="1" customWidth="1"/>
    <col min="1558" max="1558" width="12" bestFit="1" customWidth="1"/>
    <col min="1559" max="1559" width="11" bestFit="1" customWidth="1"/>
    <col min="1560" max="1560" width="21.81640625" customWidth="1"/>
    <col min="1561" max="1561" width="20.36328125" customWidth="1"/>
    <col min="1562" max="1562" width="19.36328125" customWidth="1"/>
    <col min="1563" max="1563" width="10.453125" customWidth="1"/>
    <col min="1564" max="1564" width="9.453125" customWidth="1"/>
    <col min="1565" max="1565" width="21.81640625" bestFit="1" customWidth="1"/>
    <col min="1566" max="1566" width="20.36328125" bestFit="1" customWidth="1"/>
    <col min="1567" max="1567" width="19.36328125" bestFit="1" customWidth="1"/>
    <col min="1568" max="1568" width="10.453125" bestFit="1" customWidth="1"/>
    <col min="1569" max="1569" width="9.453125" bestFit="1" customWidth="1"/>
    <col min="1570" max="1570" width="23.36328125" bestFit="1" customWidth="1"/>
    <col min="1571" max="1571" width="21.81640625" bestFit="1" customWidth="1"/>
    <col min="1572" max="1572" width="20.6328125" bestFit="1" customWidth="1"/>
    <col min="1573" max="1573" width="12" bestFit="1" customWidth="1"/>
    <col min="1574" max="1574" width="11" bestFit="1" customWidth="1"/>
    <col min="1575" max="1575" width="21.81640625" bestFit="1" customWidth="1"/>
    <col min="1576" max="1576" width="20.36328125" bestFit="1" customWidth="1"/>
    <col min="1577" max="1577" width="19.36328125" bestFit="1" customWidth="1"/>
    <col min="1578" max="1578" width="10.453125" bestFit="1" customWidth="1"/>
    <col min="1579" max="1579" width="9.453125" bestFit="1" customWidth="1"/>
    <col min="1580" max="1580" width="21.81640625" customWidth="1"/>
    <col min="1581" max="1581" width="20.36328125" customWidth="1"/>
    <col min="1582" max="1582" width="19.36328125" customWidth="1"/>
    <col min="1583" max="1583" width="10.453125" customWidth="1"/>
    <col min="1584" max="1584" width="9.453125" customWidth="1"/>
    <col min="1585" max="1585" width="23.36328125" bestFit="1" customWidth="1"/>
    <col min="1586" max="1586" width="21.81640625" bestFit="1" customWidth="1"/>
    <col min="1587" max="1587" width="20.6328125" bestFit="1" customWidth="1"/>
    <col min="1588" max="1588" width="12" bestFit="1" customWidth="1"/>
    <col min="1589" max="1589" width="11" bestFit="1" customWidth="1"/>
    <col min="1590" max="1590" width="21.81640625" customWidth="1"/>
    <col min="1591" max="1591" width="20.36328125" customWidth="1"/>
    <col min="1592" max="1592" width="19.36328125" customWidth="1"/>
    <col min="1593" max="1593" width="10.453125" customWidth="1"/>
    <col min="1594" max="1594" width="9.453125" customWidth="1"/>
    <col min="1595" max="1595" width="21.81640625" bestFit="1" customWidth="1"/>
    <col min="1596" max="1596" width="20.36328125" bestFit="1" customWidth="1"/>
    <col min="1597" max="1597" width="19.36328125" bestFit="1" customWidth="1"/>
    <col min="1598" max="1598" width="10.453125" bestFit="1" customWidth="1"/>
    <col min="1599" max="1599" width="9.453125" bestFit="1" customWidth="1"/>
    <col min="1600" max="1600" width="23.36328125" bestFit="1" customWidth="1"/>
    <col min="1601" max="1601" width="21.81640625" bestFit="1" customWidth="1"/>
    <col min="1602" max="1602" width="20.6328125" bestFit="1" customWidth="1"/>
    <col min="1603" max="1603" width="12" bestFit="1" customWidth="1"/>
    <col min="1604" max="1604" width="11" bestFit="1" customWidth="1"/>
    <col min="1605" max="1605" width="21.81640625" bestFit="1" customWidth="1"/>
    <col min="1606" max="1606" width="20.36328125" bestFit="1" customWidth="1"/>
    <col min="1607" max="1607" width="19.36328125" bestFit="1" customWidth="1"/>
    <col min="1608" max="1608" width="10.453125" bestFit="1" customWidth="1"/>
    <col min="1609" max="1609" width="9.453125" bestFit="1" customWidth="1"/>
    <col min="1610" max="1610" width="21.81640625" customWidth="1"/>
    <col min="1611" max="1611" width="20.36328125" customWidth="1"/>
    <col min="1612" max="1612" width="19.36328125" customWidth="1"/>
    <col min="1613" max="1613" width="10.453125" customWidth="1"/>
    <col min="1614" max="1614" width="9.453125" customWidth="1"/>
    <col min="1615" max="1615" width="23.36328125" bestFit="1" customWidth="1"/>
    <col min="1616" max="1616" width="21.81640625" bestFit="1" customWidth="1"/>
    <col min="1617" max="1617" width="20.6328125" bestFit="1" customWidth="1"/>
    <col min="1618" max="1618" width="12" bestFit="1" customWidth="1"/>
    <col min="1619" max="1619" width="11" bestFit="1" customWidth="1"/>
    <col min="1620" max="1620" width="21.81640625" customWidth="1"/>
    <col min="1621" max="1621" width="20.36328125" customWidth="1"/>
    <col min="1622" max="1622" width="19.36328125" customWidth="1"/>
    <col min="1623" max="1623" width="10.453125" customWidth="1"/>
    <col min="1624" max="1624" width="9.453125" customWidth="1"/>
    <col min="1625" max="1625" width="21.81640625" bestFit="1" customWidth="1"/>
    <col min="1626" max="1626" width="20.36328125" bestFit="1" customWidth="1"/>
    <col min="1627" max="1627" width="19.36328125" bestFit="1" customWidth="1"/>
    <col min="1628" max="1628" width="10.453125" bestFit="1" customWidth="1"/>
    <col min="1629" max="1629" width="9.453125" bestFit="1" customWidth="1"/>
    <col min="1630" max="1630" width="23.36328125" bestFit="1" customWidth="1"/>
    <col min="1631" max="1631" width="21.81640625" bestFit="1" customWidth="1"/>
    <col min="1632" max="1632" width="20.6328125" bestFit="1" customWidth="1"/>
    <col min="1633" max="1633" width="12" bestFit="1" customWidth="1"/>
    <col min="1634" max="1634" width="11" bestFit="1" customWidth="1"/>
    <col min="1635" max="1635" width="21.81640625" bestFit="1" customWidth="1"/>
    <col min="1636" max="1636" width="20.36328125" bestFit="1" customWidth="1"/>
    <col min="1637" max="1637" width="19.36328125" bestFit="1" customWidth="1"/>
    <col min="1638" max="1638" width="10.453125" bestFit="1" customWidth="1"/>
    <col min="1639" max="1639" width="9.453125" bestFit="1" customWidth="1"/>
    <col min="1640" max="1640" width="21.81640625" customWidth="1"/>
    <col min="1641" max="1641" width="20.36328125" customWidth="1"/>
    <col min="1642" max="1642" width="19.36328125" customWidth="1"/>
    <col min="1643" max="1643" width="10.453125" customWidth="1"/>
    <col min="1644" max="1644" width="9.453125" customWidth="1"/>
    <col min="1645" max="1645" width="23.36328125" bestFit="1" customWidth="1"/>
    <col min="1646" max="1646" width="21.81640625" bestFit="1" customWidth="1"/>
    <col min="1647" max="1647" width="20.6328125" bestFit="1" customWidth="1"/>
    <col min="1648" max="1648" width="12" bestFit="1" customWidth="1"/>
    <col min="1649" max="1649" width="11" bestFit="1" customWidth="1"/>
    <col min="1650" max="1650" width="21.81640625" customWidth="1"/>
    <col min="1651" max="1651" width="20.36328125" customWidth="1"/>
    <col min="1652" max="1652" width="19.36328125" customWidth="1"/>
    <col min="1653" max="1653" width="10.453125" customWidth="1"/>
    <col min="1654" max="1654" width="9.453125" customWidth="1"/>
    <col min="1655" max="1655" width="21.81640625" customWidth="1"/>
    <col min="1656" max="1656" width="20.36328125" customWidth="1"/>
    <col min="1657" max="1657" width="19.36328125" customWidth="1"/>
    <col min="1658" max="1658" width="10.453125" customWidth="1"/>
    <col min="1659" max="1659" width="9.453125" customWidth="1"/>
    <col min="1660" max="1660" width="23.36328125" customWidth="1"/>
    <col min="1661" max="1661" width="21.81640625" customWidth="1"/>
    <col min="1662" max="1662" width="20.6328125" customWidth="1"/>
    <col min="1663" max="1663" width="12" customWidth="1"/>
    <col min="1664" max="1664" width="11" customWidth="1"/>
    <col min="1665" max="1665" width="21.81640625" bestFit="1" customWidth="1"/>
    <col min="1666" max="1666" width="20.36328125" bestFit="1" customWidth="1"/>
    <col min="1667" max="1667" width="19.36328125" bestFit="1" customWidth="1"/>
    <col min="1668" max="1668" width="10.453125" bestFit="1" customWidth="1"/>
    <col min="1669" max="1669" width="9.453125" bestFit="1" customWidth="1"/>
    <col min="1670" max="1670" width="21.81640625" customWidth="1"/>
    <col min="1671" max="1671" width="20.36328125" customWidth="1"/>
    <col min="1672" max="1672" width="19.36328125" customWidth="1"/>
    <col min="1673" max="1673" width="10.453125" customWidth="1"/>
    <col min="1674" max="1674" width="9.453125" customWidth="1"/>
    <col min="1675" max="1675" width="24.36328125" bestFit="1" customWidth="1"/>
    <col min="1676" max="1676" width="22.81640625" bestFit="1" customWidth="1"/>
    <col min="1677" max="1677" width="21.81640625" bestFit="1" customWidth="1"/>
    <col min="1678" max="1678" width="13.1796875" bestFit="1" customWidth="1"/>
    <col min="1679" max="1679" width="12" bestFit="1" customWidth="1"/>
    <col min="1680" max="1680" width="21.81640625" customWidth="1"/>
    <col min="1681" max="1681" width="20.36328125" customWidth="1"/>
    <col min="1682" max="1682" width="19.36328125" customWidth="1"/>
    <col min="1683" max="1683" width="10.453125" customWidth="1"/>
    <col min="1684" max="1684" width="9.453125" customWidth="1"/>
    <col min="1685" max="1685" width="21.81640625" bestFit="1" customWidth="1"/>
    <col min="1686" max="1686" width="20.36328125" bestFit="1" customWidth="1"/>
    <col min="1687" max="1687" width="19.36328125" bestFit="1" customWidth="1"/>
    <col min="1688" max="1688" width="10.453125" bestFit="1" customWidth="1"/>
    <col min="1689" max="1689" width="9.453125" bestFit="1" customWidth="1"/>
    <col min="1690" max="1690" width="24.36328125" bestFit="1" customWidth="1"/>
    <col min="1691" max="1691" width="22.81640625" bestFit="1" customWidth="1"/>
    <col min="1692" max="1692" width="21.81640625" bestFit="1" customWidth="1"/>
    <col min="1693" max="1693" width="13.1796875" bestFit="1" customWidth="1"/>
    <col min="1694" max="1694" width="12" bestFit="1" customWidth="1"/>
    <col min="1695" max="1695" width="28.453125" bestFit="1" customWidth="1"/>
    <col min="1696" max="1696" width="27" bestFit="1" customWidth="1"/>
    <col min="1697" max="1697" width="26" bestFit="1" customWidth="1"/>
    <col min="1698" max="1698" width="17.36328125" bestFit="1" customWidth="1"/>
    <col min="1699" max="1699" width="16.1796875" bestFit="1" customWidth="1"/>
    <col min="1700" max="1700" width="21.81640625" customWidth="1"/>
    <col min="1701" max="1701" width="20.36328125" customWidth="1"/>
    <col min="1702" max="1702" width="19.36328125" customWidth="1"/>
    <col min="1703" max="1703" width="10.453125" customWidth="1"/>
    <col min="1704" max="1704" width="9.453125" customWidth="1"/>
    <col min="1705" max="1705" width="21.81640625" bestFit="1" customWidth="1"/>
    <col min="1706" max="1706" width="20.36328125" bestFit="1" customWidth="1"/>
    <col min="1707" max="1707" width="19.36328125" bestFit="1" customWidth="1"/>
    <col min="1708" max="1708" width="10.453125" bestFit="1" customWidth="1"/>
    <col min="1709" max="1709" width="9.453125" bestFit="1" customWidth="1"/>
    <col min="1710" max="1710" width="23.36328125" bestFit="1" customWidth="1"/>
    <col min="1711" max="1711" width="21.81640625" bestFit="1" customWidth="1"/>
    <col min="1712" max="1712" width="20.6328125" bestFit="1" customWidth="1"/>
    <col min="1713" max="1713" width="12" bestFit="1" customWidth="1"/>
    <col min="1714" max="1714" width="11" bestFit="1" customWidth="1"/>
    <col min="1715" max="1715" width="21.81640625" bestFit="1" customWidth="1"/>
    <col min="1716" max="1716" width="20.36328125" bestFit="1" customWidth="1"/>
    <col min="1717" max="1717" width="19.36328125" bestFit="1" customWidth="1"/>
    <col min="1718" max="1718" width="10.453125" bestFit="1" customWidth="1"/>
    <col min="1719" max="1719" width="9.453125" bestFit="1" customWidth="1"/>
    <col min="1720" max="1720" width="21.81640625" customWidth="1"/>
    <col min="1721" max="1721" width="20.36328125" customWidth="1"/>
    <col min="1722" max="1722" width="19.36328125" customWidth="1"/>
    <col min="1723" max="1723" width="10.453125" customWidth="1"/>
    <col min="1724" max="1724" width="9.453125" customWidth="1"/>
    <col min="1725" max="1725" width="23.36328125" bestFit="1" customWidth="1"/>
    <col min="1726" max="1726" width="21.81640625" bestFit="1" customWidth="1"/>
    <col min="1727" max="1727" width="20.6328125" bestFit="1" customWidth="1"/>
    <col min="1728" max="1728" width="12" bestFit="1" customWidth="1"/>
    <col min="1729" max="1729" width="11" bestFit="1" customWidth="1"/>
    <col min="1730" max="1730" width="21.81640625" customWidth="1"/>
    <col min="1731" max="1731" width="20.36328125" customWidth="1"/>
    <col min="1732" max="1732" width="19.36328125" customWidth="1"/>
    <col min="1733" max="1733" width="10.453125" customWidth="1"/>
    <col min="1734" max="1734" width="9.453125" customWidth="1"/>
    <col min="1735" max="1735" width="21.81640625" bestFit="1" customWidth="1"/>
    <col min="1736" max="1736" width="20.36328125" bestFit="1" customWidth="1"/>
    <col min="1737" max="1737" width="19.36328125" bestFit="1" customWidth="1"/>
    <col min="1738" max="1738" width="10.453125" bestFit="1" customWidth="1"/>
    <col min="1739" max="1739" width="9.453125" bestFit="1" customWidth="1"/>
    <col min="1740" max="1740" width="23.36328125" bestFit="1" customWidth="1"/>
    <col min="1741" max="1741" width="21.81640625" bestFit="1" customWidth="1"/>
    <col min="1742" max="1742" width="20.6328125" bestFit="1" customWidth="1"/>
    <col min="1743" max="1743" width="12" bestFit="1" customWidth="1"/>
    <col min="1744" max="1744" width="11" bestFit="1" customWidth="1"/>
    <col min="1745" max="1745" width="21.81640625" bestFit="1" customWidth="1"/>
    <col min="1746" max="1746" width="20.36328125" bestFit="1" customWidth="1"/>
    <col min="1747" max="1747" width="19.36328125" bestFit="1" customWidth="1"/>
    <col min="1748" max="1748" width="10.453125" bestFit="1" customWidth="1"/>
    <col min="1749" max="1749" width="9.453125" bestFit="1" customWidth="1"/>
    <col min="1750" max="1750" width="21.81640625" customWidth="1"/>
    <col min="1751" max="1751" width="20.36328125" customWidth="1"/>
    <col min="1752" max="1752" width="19.36328125" customWidth="1"/>
    <col min="1753" max="1753" width="10.453125" customWidth="1"/>
    <col min="1754" max="1754" width="9.453125" customWidth="1"/>
    <col min="1755" max="1755" width="23.36328125" bestFit="1" customWidth="1"/>
    <col min="1756" max="1756" width="21.81640625" bestFit="1" customWidth="1"/>
    <col min="1757" max="1757" width="20.6328125" bestFit="1" customWidth="1"/>
    <col min="1758" max="1758" width="12" bestFit="1" customWidth="1"/>
    <col min="1759" max="1759" width="11" bestFit="1" customWidth="1"/>
    <col min="1760" max="1760" width="21.81640625" customWidth="1"/>
    <col min="1761" max="1761" width="20.36328125" customWidth="1"/>
    <col min="1762" max="1762" width="19.36328125" customWidth="1"/>
    <col min="1763" max="1763" width="10.453125" customWidth="1"/>
    <col min="1764" max="1764" width="9.453125" customWidth="1"/>
    <col min="1765" max="1765" width="21.81640625" bestFit="1" customWidth="1"/>
    <col min="1766" max="1766" width="20.36328125" bestFit="1" customWidth="1"/>
    <col min="1767" max="1767" width="19.36328125" bestFit="1" customWidth="1"/>
    <col min="1768" max="1768" width="10.453125" bestFit="1" customWidth="1"/>
    <col min="1769" max="1769" width="9.453125" bestFit="1" customWidth="1"/>
    <col min="1770" max="1770" width="23.36328125" customWidth="1"/>
    <col min="1771" max="1771" width="21.81640625" customWidth="1"/>
    <col min="1772" max="1772" width="20.6328125" customWidth="1"/>
    <col min="1773" max="1773" width="12" customWidth="1"/>
    <col min="1774" max="1774" width="11" customWidth="1"/>
    <col min="1775" max="1775" width="21.81640625" customWidth="1"/>
    <col min="1776" max="1776" width="20.36328125" customWidth="1"/>
    <col min="1777" max="1777" width="19.36328125" customWidth="1"/>
    <col min="1778" max="1778" width="10.453125" customWidth="1"/>
    <col min="1779" max="1779" width="9.453125" customWidth="1"/>
    <col min="1780" max="1780" width="21.81640625" customWidth="1"/>
    <col min="1781" max="1781" width="20.36328125" customWidth="1"/>
    <col min="1782" max="1782" width="19.36328125" customWidth="1"/>
    <col min="1783" max="1783" width="10.453125" customWidth="1"/>
    <col min="1784" max="1784" width="9.453125" customWidth="1"/>
    <col min="1785" max="1785" width="23.36328125" bestFit="1" customWidth="1"/>
    <col min="1786" max="1786" width="21.81640625" bestFit="1" customWidth="1"/>
    <col min="1787" max="1787" width="20.6328125" bestFit="1" customWidth="1"/>
    <col min="1788" max="1788" width="12" bestFit="1" customWidth="1"/>
    <col min="1789" max="1789" width="11" bestFit="1" customWidth="1"/>
    <col min="1790" max="1790" width="21.81640625" customWidth="1"/>
    <col min="1791" max="1791" width="20.36328125" customWidth="1"/>
    <col min="1792" max="1792" width="19.36328125" customWidth="1"/>
    <col min="1793" max="1793" width="10.453125" customWidth="1"/>
    <col min="1794" max="1794" width="9.453125" customWidth="1"/>
    <col min="1795" max="1795" width="21.81640625" bestFit="1" customWidth="1"/>
    <col min="1796" max="1796" width="20.36328125" bestFit="1" customWidth="1"/>
    <col min="1797" max="1797" width="19.36328125" bestFit="1" customWidth="1"/>
    <col min="1798" max="1798" width="10.453125" bestFit="1" customWidth="1"/>
    <col min="1799" max="1799" width="9.453125" bestFit="1" customWidth="1"/>
    <col min="1800" max="1800" width="23.36328125" bestFit="1" customWidth="1"/>
    <col min="1801" max="1801" width="21.81640625" bestFit="1" customWidth="1"/>
    <col min="1802" max="1802" width="20.6328125" bestFit="1" customWidth="1"/>
    <col min="1803" max="1803" width="12" bestFit="1" customWidth="1"/>
    <col min="1804" max="1804" width="11" bestFit="1" customWidth="1"/>
    <col min="1805" max="1805" width="21.81640625" bestFit="1" customWidth="1"/>
    <col min="1806" max="1806" width="20.36328125" bestFit="1" customWidth="1"/>
    <col min="1807" max="1807" width="19.36328125" bestFit="1" customWidth="1"/>
    <col min="1808" max="1808" width="10.453125" bestFit="1" customWidth="1"/>
    <col min="1809" max="1809" width="9.453125" bestFit="1" customWidth="1"/>
    <col min="1810" max="1810" width="21.81640625" customWidth="1"/>
    <col min="1811" max="1811" width="20.36328125" customWidth="1"/>
    <col min="1812" max="1812" width="19.36328125" customWidth="1"/>
    <col min="1813" max="1813" width="10.453125" customWidth="1"/>
    <col min="1814" max="1814" width="9.453125" customWidth="1"/>
    <col min="1815" max="1815" width="23.36328125" bestFit="1" customWidth="1"/>
    <col min="1816" max="1816" width="21.81640625" bestFit="1" customWidth="1"/>
    <col min="1817" max="1817" width="20.6328125" bestFit="1" customWidth="1"/>
    <col min="1818" max="1818" width="12" bestFit="1" customWidth="1"/>
    <col min="1819" max="1819" width="11" bestFit="1" customWidth="1"/>
    <col min="1820" max="1820" width="21.81640625" customWidth="1"/>
    <col min="1821" max="1821" width="20.36328125" customWidth="1"/>
    <col min="1822" max="1822" width="19.36328125" customWidth="1"/>
    <col min="1823" max="1823" width="10.453125" customWidth="1"/>
    <col min="1824" max="1824" width="9.453125" customWidth="1"/>
    <col min="1825" max="1825" width="21.81640625" bestFit="1" customWidth="1"/>
    <col min="1826" max="1826" width="20.36328125" bestFit="1" customWidth="1"/>
    <col min="1827" max="1827" width="19.36328125" bestFit="1" customWidth="1"/>
    <col min="1828" max="1828" width="10.453125" bestFit="1" customWidth="1"/>
    <col min="1829" max="1829" width="9.453125" bestFit="1" customWidth="1"/>
    <col min="1830" max="1830" width="23.36328125" bestFit="1" customWidth="1"/>
    <col min="1831" max="1831" width="21.81640625" bestFit="1" customWidth="1"/>
    <col min="1832" max="1832" width="20.6328125" bestFit="1" customWidth="1"/>
    <col min="1833" max="1833" width="12" bestFit="1" customWidth="1"/>
    <col min="1834" max="1834" width="11" bestFit="1" customWidth="1"/>
    <col min="1835" max="1835" width="21.81640625" bestFit="1" customWidth="1"/>
    <col min="1836" max="1836" width="20.36328125" bestFit="1" customWidth="1"/>
    <col min="1837" max="1837" width="19.36328125" bestFit="1" customWidth="1"/>
    <col min="1838" max="1838" width="10.453125" bestFit="1" customWidth="1"/>
    <col min="1839" max="1839" width="9.453125" bestFit="1" customWidth="1"/>
    <col min="1840" max="1840" width="21.81640625" customWidth="1"/>
    <col min="1841" max="1841" width="20.36328125" customWidth="1"/>
    <col min="1842" max="1842" width="19.36328125" customWidth="1"/>
    <col min="1843" max="1843" width="10.453125" customWidth="1"/>
    <col min="1844" max="1844" width="9.453125" customWidth="1"/>
    <col min="1845" max="1845" width="24.36328125" bestFit="1" customWidth="1"/>
    <col min="1846" max="1846" width="22.81640625" bestFit="1" customWidth="1"/>
    <col min="1847" max="1847" width="21.81640625" bestFit="1" customWidth="1"/>
    <col min="1848" max="1848" width="13.1796875" bestFit="1" customWidth="1"/>
    <col min="1849" max="1849" width="12" bestFit="1" customWidth="1"/>
    <col min="1850" max="1850" width="21.81640625" customWidth="1"/>
    <col min="1851" max="1851" width="20.36328125" customWidth="1"/>
    <col min="1852" max="1852" width="19.36328125" customWidth="1"/>
    <col min="1853" max="1853" width="10.453125" customWidth="1"/>
    <col min="1854" max="1854" width="9.453125" customWidth="1"/>
    <col min="1855" max="1855" width="21.81640625" bestFit="1" customWidth="1"/>
    <col min="1856" max="1856" width="20.36328125" bestFit="1" customWidth="1"/>
    <col min="1857" max="1857" width="19.36328125" bestFit="1" customWidth="1"/>
    <col min="1858" max="1858" width="10.453125" bestFit="1" customWidth="1"/>
    <col min="1859" max="1859" width="9.453125" bestFit="1" customWidth="1"/>
    <col min="1860" max="1860" width="24.36328125" bestFit="1" customWidth="1"/>
    <col min="1861" max="1861" width="22.81640625" bestFit="1" customWidth="1"/>
    <col min="1862" max="1862" width="21.81640625" bestFit="1" customWidth="1"/>
    <col min="1863" max="1863" width="13.1796875" bestFit="1" customWidth="1"/>
    <col min="1864" max="1864" width="12" bestFit="1" customWidth="1"/>
    <col min="1865" max="1865" width="31.81640625" bestFit="1" customWidth="1"/>
    <col min="1866" max="1866" width="30.453125" bestFit="1" customWidth="1"/>
    <col min="1867" max="1867" width="29.36328125" bestFit="1" customWidth="1"/>
    <col min="1868" max="1868" width="20.453125" bestFit="1" customWidth="1"/>
    <col min="1869" max="1869" width="19.453125" bestFit="1" customWidth="1"/>
    <col min="1870" max="1870" width="21.81640625" customWidth="1"/>
    <col min="1871" max="1871" width="20.36328125" customWidth="1"/>
    <col min="1872" max="1872" width="19.36328125" customWidth="1"/>
    <col min="1873" max="1873" width="10.453125" customWidth="1"/>
    <col min="1874" max="1874" width="9.453125" customWidth="1"/>
    <col min="1875" max="1875" width="23.36328125" bestFit="1" customWidth="1"/>
    <col min="1876" max="1876" width="21.81640625" bestFit="1" customWidth="1"/>
    <col min="1877" max="1877" width="20.6328125" bestFit="1" customWidth="1"/>
    <col min="1878" max="1878" width="12" bestFit="1" customWidth="1"/>
    <col min="1879" max="1879" width="11" bestFit="1" customWidth="1"/>
    <col min="1880" max="1880" width="21.81640625" customWidth="1"/>
    <col min="1881" max="1881" width="20.36328125" customWidth="1"/>
    <col min="1882" max="1882" width="19.36328125" customWidth="1"/>
    <col min="1883" max="1883" width="10.453125" customWidth="1"/>
    <col min="1884" max="1884" width="9.453125" customWidth="1"/>
    <col min="1885" max="1885" width="23.36328125" bestFit="1" customWidth="1"/>
    <col min="1886" max="1886" width="21.81640625" bestFit="1" customWidth="1"/>
    <col min="1887" max="1887" width="20.6328125" bestFit="1" customWidth="1"/>
    <col min="1888" max="1888" width="12" bestFit="1" customWidth="1"/>
    <col min="1889" max="1889" width="11" bestFit="1" customWidth="1"/>
    <col min="1890" max="1890" width="21.81640625" customWidth="1"/>
    <col min="1891" max="1891" width="20.36328125" customWidth="1"/>
    <col min="1892" max="1892" width="19.36328125" customWidth="1"/>
    <col min="1893" max="1893" width="10.453125" customWidth="1"/>
    <col min="1894" max="1894" width="9.453125" customWidth="1"/>
    <col min="1895" max="1895" width="23.36328125" customWidth="1"/>
    <col min="1896" max="1896" width="21.81640625" customWidth="1"/>
    <col min="1897" max="1897" width="20.6328125" customWidth="1"/>
    <col min="1898" max="1898" width="12" customWidth="1"/>
    <col min="1899" max="1899" width="11" customWidth="1"/>
    <col min="1900" max="1900" width="21.81640625" bestFit="1" customWidth="1"/>
    <col min="1901" max="1901" width="20.36328125" bestFit="1" customWidth="1"/>
    <col min="1902" max="1902" width="19.36328125" bestFit="1" customWidth="1"/>
    <col min="1903" max="1903" width="10.453125" bestFit="1" customWidth="1"/>
    <col min="1904" max="1904" width="9.453125" bestFit="1" customWidth="1"/>
    <col min="1905" max="1905" width="23.36328125" bestFit="1" customWidth="1"/>
    <col min="1906" max="1906" width="21.81640625" bestFit="1" customWidth="1"/>
    <col min="1907" max="1907" width="20.6328125" bestFit="1" customWidth="1"/>
    <col min="1908" max="1908" width="12" bestFit="1" customWidth="1"/>
    <col min="1909" max="1909" width="11" bestFit="1" customWidth="1"/>
    <col min="1910" max="1910" width="21.81640625" customWidth="1"/>
    <col min="1911" max="1911" width="20.36328125" customWidth="1"/>
    <col min="1912" max="1912" width="19.36328125" customWidth="1"/>
    <col min="1913" max="1913" width="10.453125" customWidth="1"/>
    <col min="1914" max="1914" width="9.453125" customWidth="1"/>
    <col min="1915" max="1915" width="23.36328125" bestFit="1" customWidth="1"/>
    <col min="1916" max="1916" width="21.81640625" bestFit="1" customWidth="1"/>
    <col min="1917" max="1917" width="20.6328125" bestFit="1" customWidth="1"/>
    <col min="1918" max="1918" width="12" bestFit="1" customWidth="1"/>
    <col min="1919" max="1919" width="11" bestFit="1" customWidth="1"/>
    <col min="1920" max="1920" width="21.81640625" bestFit="1" customWidth="1"/>
    <col min="1921" max="1921" width="20.36328125" bestFit="1" customWidth="1"/>
    <col min="1922" max="1922" width="19.36328125" bestFit="1" customWidth="1"/>
    <col min="1923" max="1923" width="10.453125" bestFit="1" customWidth="1"/>
    <col min="1924" max="1924" width="9.453125" bestFit="1" customWidth="1"/>
    <col min="1925" max="1925" width="23.36328125" bestFit="1" customWidth="1"/>
    <col min="1926" max="1926" width="21.81640625" bestFit="1" customWidth="1"/>
    <col min="1927" max="1927" width="20.6328125" bestFit="1" customWidth="1"/>
    <col min="1928" max="1928" width="12" bestFit="1" customWidth="1"/>
    <col min="1929" max="1929" width="11" bestFit="1" customWidth="1"/>
    <col min="1930" max="1930" width="21.81640625" bestFit="1" customWidth="1"/>
    <col min="1931" max="1931" width="20.36328125" bestFit="1" customWidth="1"/>
    <col min="1932" max="1932" width="19.36328125" bestFit="1" customWidth="1"/>
    <col min="1933" max="1933" width="10.453125" bestFit="1" customWidth="1"/>
    <col min="1934" max="1934" width="9.453125" bestFit="1" customWidth="1"/>
    <col min="1935" max="1935" width="23.36328125" bestFit="1" customWidth="1"/>
    <col min="1936" max="1936" width="21.81640625" bestFit="1" customWidth="1"/>
    <col min="1937" max="1937" width="20.6328125" bestFit="1" customWidth="1"/>
    <col min="1938" max="1938" width="12" bestFit="1" customWidth="1"/>
    <col min="1939" max="1939" width="11" bestFit="1" customWidth="1"/>
    <col min="1940" max="1940" width="21.81640625" customWidth="1"/>
    <col min="1941" max="1941" width="20.36328125" customWidth="1"/>
    <col min="1942" max="1942" width="19.36328125" customWidth="1"/>
    <col min="1943" max="1943" width="10.453125" customWidth="1"/>
    <col min="1944" max="1944" width="9.453125" customWidth="1"/>
    <col min="1945" max="1945" width="23.36328125" bestFit="1" customWidth="1"/>
    <col min="1946" max="1946" width="21.81640625" bestFit="1" customWidth="1"/>
    <col min="1947" max="1947" width="20.6328125" bestFit="1" customWidth="1"/>
    <col min="1948" max="1948" width="12" bestFit="1" customWidth="1"/>
    <col min="1949" max="1949" width="11" bestFit="1" customWidth="1"/>
    <col min="1950" max="1950" width="21.81640625" bestFit="1" customWidth="1"/>
    <col min="1951" max="1951" width="20.36328125" bestFit="1" customWidth="1"/>
    <col min="1952" max="1952" width="19.36328125" bestFit="1" customWidth="1"/>
    <col min="1953" max="1953" width="10.453125" bestFit="1" customWidth="1"/>
    <col min="1954" max="1954" width="9.453125" bestFit="1" customWidth="1"/>
    <col min="1955" max="1955" width="23.36328125" bestFit="1" customWidth="1"/>
    <col min="1956" max="1956" width="21.81640625" bestFit="1" customWidth="1"/>
    <col min="1957" max="1957" width="20.6328125" bestFit="1" customWidth="1"/>
    <col min="1958" max="1958" width="12" bestFit="1" customWidth="1"/>
    <col min="1959" max="1959" width="11" bestFit="1" customWidth="1"/>
    <col min="1960" max="1960" width="21.81640625" bestFit="1" customWidth="1"/>
    <col min="1961" max="1961" width="20.36328125" bestFit="1" customWidth="1"/>
    <col min="1962" max="1962" width="19.36328125" bestFit="1" customWidth="1"/>
    <col min="1963" max="1963" width="10.453125" bestFit="1" customWidth="1"/>
    <col min="1964" max="1964" width="9.453125" bestFit="1" customWidth="1"/>
    <col min="1965" max="1965" width="24.36328125" bestFit="1" customWidth="1"/>
    <col min="1966" max="1966" width="22.81640625" bestFit="1" customWidth="1"/>
    <col min="1967" max="1967" width="21.81640625" bestFit="1" customWidth="1"/>
    <col min="1968" max="1968" width="13.1796875" bestFit="1" customWidth="1"/>
    <col min="1969" max="1969" width="12" bestFit="1" customWidth="1"/>
    <col min="1970" max="1970" width="21.81640625" customWidth="1"/>
    <col min="1971" max="1971" width="20.36328125" customWidth="1"/>
    <col min="1972" max="1972" width="19.36328125" customWidth="1"/>
    <col min="1973" max="1973" width="10.453125" customWidth="1"/>
    <col min="1974" max="1974" width="9.453125" customWidth="1"/>
    <col min="1975" max="1975" width="24.36328125" bestFit="1" customWidth="1"/>
    <col min="1976" max="1976" width="22.81640625" bestFit="1" customWidth="1"/>
    <col min="1977" max="1977" width="21.81640625" bestFit="1" customWidth="1"/>
    <col min="1978" max="1978" width="13.1796875" bestFit="1" customWidth="1"/>
    <col min="1979" max="1979" width="12" bestFit="1" customWidth="1"/>
    <col min="1980" max="1980" width="30.1796875" bestFit="1" customWidth="1"/>
    <col min="1981" max="1981" width="28.453125" bestFit="1" customWidth="1"/>
    <col min="1982" max="1982" width="27.453125" bestFit="1" customWidth="1"/>
    <col min="1983" max="1983" width="18.81640625" bestFit="1" customWidth="1"/>
    <col min="1984" max="1984" width="17.81640625" bestFit="1" customWidth="1"/>
    <col min="1985" max="1985" width="26.1796875" bestFit="1" customWidth="1"/>
    <col min="1986" max="1986" width="24.453125" bestFit="1" customWidth="1"/>
    <col min="1987" max="1987" width="23.453125" bestFit="1" customWidth="1"/>
    <col min="1988" max="1988" width="14.81640625" bestFit="1" customWidth="1"/>
    <col min="1989" max="1989" width="13.81640625" bestFit="1" customWidth="1"/>
    <col min="1990" max="1990" width="21.81640625" bestFit="1" customWidth="1"/>
    <col min="1991" max="1991" width="20.36328125" bestFit="1" customWidth="1"/>
    <col min="1992" max="1992" width="19.36328125" bestFit="1" customWidth="1"/>
    <col min="1993" max="1993" width="10.453125" bestFit="1" customWidth="1"/>
    <col min="1994" max="1994" width="9.453125" bestFit="1" customWidth="1"/>
    <col min="1995" max="1995" width="28.6328125" bestFit="1" customWidth="1"/>
    <col min="1996" max="1996" width="27.36328125" bestFit="1" customWidth="1"/>
    <col min="1997" max="1997" width="26.36328125" bestFit="1" customWidth="1"/>
    <col min="1998" max="1998" width="17.453125" bestFit="1" customWidth="1"/>
    <col min="1999" max="1999" width="16.453125" bestFit="1" customWidth="1"/>
    <col min="2000" max="2000" width="28.6328125" bestFit="1" customWidth="1"/>
    <col min="2001" max="2001" width="27.36328125" bestFit="1" customWidth="1"/>
    <col min="2002" max="2002" width="26.36328125" bestFit="1" customWidth="1"/>
    <col min="2003" max="2003" width="17.453125" bestFit="1" customWidth="1"/>
    <col min="2004" max="2004" width="16.453125" bestFit="1" customWidth="1"/>
    <col min="2005" max="2005" width="28.6328125" bestFit="1" customWidth="1"/>
    <col min="2006" max="2006" width="27.36328125" bestFit="1" customWidth="1"/>
    <col min="2007" max="2007" width="26.36328125" bestFit="1" customWidth="1"/>
    <col min="2008" max="2008" width="17.453125" bestFit="1" customWidth="1"/>
    <col min="2009" max="2009" width="16.453125" bestFit="1" customWidth="1"/>
    <col min="2010" max="2010" width="26.81640625" bestFit="1" customWidth="1"/>
    <col min="2011" max="2011" width="25.36328125" bestFit="1" customWidth="1"/>
    <col min="2012" max="2012" width="24.36328125" bestFit="1" customWidth="1"/>
    <col min="2013" max="2013" width="15.453125" bestFit="1" customWidth="1"/>
    <col min="2014" max="2014" width="14.453125" bestFit="1" customWidth="1"/>
    <col min="2015" max="2015" width="23.36328125" bestFit="1" customWidth="1"/>
    <col min="2016" max="2016" width="21.81640625" bestFit="1" customWidth="1"/>
    <col min="2017" max="2017" width="20.6328125" bestFit="1" customWidth="1"/>
    <col min="2018" max="2018" width="12" bestFit="1" customWidth="1"/>
    <col min="2019" max="2019" width="11" bestFit="1" customWidth="1"/>
    <col min="2020" max="2020" width="21.81640625" bestFit="1" customWidth="1"/>
    <col min="2021" max="2021" width="20.36328125" bestFit="1" customWidth="1"/>
    <col min="2022" max="2022" width="19.36328125" bestFit="1" customWidth="1"/>
    <col min="2023" max="2023" width="10.453125" bestFit="1" customWidth="1"/>
    <col min="2024" max="2024" width="9.453125" bestFit="1" customWidth="1"/>
    <col min="2025" max="2025" width="21.81640625" bestFit="1" customWidth="1"/>
    <col min="2026" max="2026" width="20.36328125" bestFit="1" customWidth="1"/>
    <col min="2027" max="2027" width="19.36328125" bestFit="1" customWidth="1"/>
    <col min="2028" max="2028" width="10.453125" bestFit="1" customWidth="1"/>
    <col min="2029" max="2029" width="9.453125" bestFit="1" customWidth="1"/>
    <col min="2030" max="2030" width="23.36328125" bestFit="1" customWidth="1"/>
    <col min="2031" max="2031" width="21.81640625" bestFit="1" customWidth="1"/>
    <col min="2032" max="2032" width="20.6328125" bestFit="1" customWidth="1"/>
    <col min="2033" max="2033" width="12" bestFit="1" customWidth="1"/>
    <col min="2034" max="2034" width="11" bestFit="1" customWidth="1"/>
    <col min="2035" max="2035" width="21.81640625" bestFit="1" customWidth="1"/>
    <col min="2036" max="2036" width="20.36328125" bestFit="1" customWidth="1"/>
    <col min="2037" max="2037" width="19.36328125" bestFit="1" customWidth="1"/>
    <col min="2038" max="2038" width="10.453125" bestFit="1" customWidth="1"/>
    <col min="2039" max="2039" width="9.453125" bestFit="1" customWidth="1"/>
    <col min="2040" max="2040" width="21.81640625" bestFit="1" customWidth="1"/>
    <col min="2041" max="2041" width="20.36328125" bestFit="1" customWidth="1"/>
    <col min="2042" max="2042" width="19.36328125" bestFit="1" customWidth="1"/>
    <col min="2043" max="2043" width="10.453125" bestFit="1" customWidth="1"/>
    <col min="2044" max="2044" width="9.453125" bestFit="1" customWidth="1"/>
    <col min="2045" max="2045" width="24.36328125" bestFit="1" customWidth="1"/>
    <col min="2046" max="2046" width="22.81640625" bestFit="1" customWidth="1"/>
    <col min="2047" max="2047" width="21.81640625" bestFit="1" customWidth="1"/>
    <col min="2048" max="2048" width="13.1796875" bestFit="1" customWidth="1"/>
    <col min="2049" max="2049" width="12" bestFit="1" customWidth="1"/>
    <col min="2050" max="2050" width="21.81640625" bestFit="1" customWidth="1"/>
    <col min="2051" max="2051" width="20.36328125" bestFit="1" customWidth="1"/>
    <col min="2052" max="2052" width="19.36328125" bestFit="1" customWidth="1"/>
    <col min="2053" max="2053" width="10.453125" bestFit="1" customWidth="1"/>
    <col min="2054" max="2054" width="9.453125" bestFit="1" customWidth="1"/>
    <col min="2055" max="2055" width="21.81640625" bestFit="1" customWidth="1"/>
    <col min="2056" max="2056" width="20.36328125" bestFit="1" customWidth="1"/>
    <col min="2057" max="2057" width="19.36328125" bestFit="1" customWidth="1"/>
    <col min="2058" max="2058" width="10.453125" bestFit="1" customWidth="1"/>
    <col min="2059" max="2059" width="9.453125" bestFit="1" customWidth="1"/>
    <col min="2060" max="2060" width="24.36328125" bestFit="1" customWidth="1"/>
    <col min="2061" max="2061" width="22.81640625" bestFit="1" customWidth="1"/>
    <col min="2062" max="2062" width="21.81640625" bestFit="1" customWidth="1"/>
    <col min="2063" max="2063" width="13.1796875" bestFit="1" customWidth="1"/>
    <col min="2064" max="2064" width="12" bestFit="1" customWidth="1"/>
    <col min="2065" max="2065" width="28.453125" bestFit="1" customWidth="1"/>
    <col min="2066" max="2066" width="27" bestFit="1" customWidth="1"/>
    <col min="2067" max="2067" width="26" bestFit="1" customWidth="1"/>
    <col min="2068" max="2068" width="17.36328125" bestFit="1" customWidth="1"/>
    <col min="2069" max="2069" width="16.1796875" bestFit="1" customWidth="1"/>
    <col min="2070" max="2070" width="21.81640625" bestFit="1" customWidth="1"/>
    <col min="2071" max="2071" width="20.36328125" bestFit="1" customWidth="1"/>
    <col min="2072" max="2072" width="19.36328125" bestFit="1" customWidth="1"/>
    <col min="2073" max="2073" width="10.453125" bestFit="1" customWidth="1"/>
    <col min="2074" max="2074" width="9.453125" bestFit="1" customWidth="1"/>
    <col min="2075" max="2075" width="21.81640625" bestFit="1" customWidth="1"/>
    <col min="2076" max="2076" width="20.36328125" bestFit="1" customWidth="1"/>
    <col min="2077" max="2077" width="19.36328125" bestFit="1" customWidth="1"/>
    <col min="2078" max="2078" width="10.453125" bestFit="1" customWidth="1"/>
    <col min="2079" max="2079" width="9.453125" bestFit="1" customWidth="1"/>
    <col min="2080" max="2080" width="23.36328125" bestFit="1" customWidth="1"/>
    <col min="2081" max="2081" width="21.81640625" bestFit="1" customWidth="1"/>
    <col min="2082" max="2082" width="20.6328125" bestFit="1" customWidth="1"/>
    <col min="2083" max="2083" width="12" bestFit="1" customWidth="1"/>
    <col min="2084" max="2084" width="11" bestFit="1" customWidth="1"/>
    <col min="2085" max="2085" width="21.81640625" bestFit="1" customWidth="1"/>
    <col min="2086" max="2086" width="20.36328125" bestFit="1" customWidth="1"/>
    <col min="2087" max="2087" width="19.36328125" bestFit="1" customWidth="1"/>
    <col min="2088" max="2088" width="10.453125" bestFit="1" customWidth="1"/>
    <col min="2089" max="2089" width="9.453125" bestFit="1" customWidth="1"/>
    <col min="2090" max="2090" width="21.81640625" bestFit="1" customWidth="1"/>
    <col min="2091" max="2091" width="20.36328125" bestFit="1" customWidth="1"/>
    <col min="2092" max="2092" width="19.36328125" bestFit="1" customWidth="1"/>
    <col min="2093" max="2093" width="10.453125" bestFit="1" customWidth="1"/>
    <col min="2094" max="2094" width="9.453125" bestFit="1" customWidth="1"/>
    <col min="2095" max="2095" width="23.36328125" bestFit="1" customWidth="1"/>
    <col min="2096" max="2096" width="21.81640625" bestFit="1" customWidth="1"/>
    <col min="2097" max="2097" width="20.6328125" bestFit="1" customWidth="1"/>
    <col min="2098" max="2098" width="12" bestFit="1" customWidth="1"/>
    <col min="2099" max="2099" width="11" bestFit="1" customWidth="1"/>
    <col min="2100" max="2100" width="21.81640625" bestFit="1" customWidth="1"/>
    <col min="2101" max="2101" width="20.36328125" bestFit="1" customWidth="1"/>
    <col min="2102" max="2102" width="19.36328125" bestFit="1" customWidth="1"/>
    <col min="2103" max="2103" width="10.453125" bestFit="1" customWidth="1"/>
    <col min="2104" max="2104" width="9.453125" bestFit="1" customWidth="1"/>
    <col min="2105" max="2105" width="21.81640625" bestFit="1" customWidth="1"/>
    <col min="2106" max="2106" width="20.36328125" bestFit="1" customWidth="1"/>
    <col min="2107" max="2107" width="19.36328125" bestFit="1" customWidth="1"/>
    <col min="2108" max="2108" width="10.453125" bestFit="1" customWidth="1"/>
    <col min="2109" max="2109" width="9.453125" bestFit="1" customWidth="1"/>
    <col min="2110" max="2110" width="23.36328125" bestFit="1" customWidth="1"/>
    <col min="2111" max="2111" width="21.81640625" bestFit="1" customWidth="1"/>
    <col min="2112" max="2112" width="20.6328125" bestFit="1" customWidth="1"/>
    <col min="2113" max="2113" width="12" bestFit="1" customWidth="1"/>
    <col min="2114" max="2114" width="11" bestFit="1" customWidth="1"/>
    <col min="2115" max="2115" width="21.81640625" bestFit="1" customWidth="1"/>
    <col min="2116" max="2116" width="20.36328125" bestFit="1" customWidth="1"/>
    <col min="2117" max="2117" width="19.36328125" bestFit="1" customWidth="1"/>
    <col min="2118" max="2118" width="10.453125" bestFit="1" customWidth="1"/>
    <col min="2119" max="2119" width="9.453125" bestFit="1" customWidth="1"/>
    <col min="2120" max="2120" width="21.81640625" bestFit="1" customWidth="1"/>
    <col min="2121" max="2121" width="20.36328125" bestFit="1" customWidth="1"/>
    <col min="2122" max="2122" width="19.36328125" bestFit="1" customWidth="1"/>
    <col min="2123" max="2123" width="10.453125" bestFit="1" customWidth="1"/>
    <col min="2124" max="2124" width="9.453125" bestFit="1" customWidth="1"/>
    <col min="2125" max="2125" width="23.36328125" bestFit="1" customWidth="1"/>
    <col min="2126" max="2126" width="21.81640625" bestFit="1" customWidth="1"/>
    <col min="2127" max="2127" width="20.6328125" bestFit="1" customWidth="1"/>
    <col min="2128" max="2128" width="12" bestFit="1" customWidth="1"/>
    <col min="2129" max="2129" width="11" bestFit="1" customWidth="1"/>
    <col min="2130" max="2130" width="21.81640625" bestFit="1" customWidth="1"/>
    <col min="2131" max="2131" width="20.36328125" bestFit="1" customWidth="1"/>
    <col min="2132" max="2132" width="19.36328125" bestFit="1" customWidth="1"/>
    <col min="2133" max="2133" width="10.453125" bestFit="1" customWidth="1"/>
    <col min="2134" max="2134" width="9.453125" bestFit="1" customWidth="1"/>
    <col min="2135" max="2135" width="21.81640625" bestFit="1" customWidth="1"/>
    <col min="2136" max="2136" width="20.36328125" bestFit="1" customWidth="1"/>
    <col min="2137" max="2137" width="19.36328125" bestFit="1" customWidth="1"/>
    <col min="2138" max="2138" width="10.453125" bestFit="1" customWidth="1"/>
    <col min="2139" max="2139" width="9.453125" bestFit="1" customWidth="1"/>
    <col min="2140" max="2140" width="23.36328125" bestFit="1" customWidth="1"/>
    <col min="2141" max="2141" width="21.81640625" bestFit="1" customWidth="1"/>
    <col min="2142" max="2142" width="20.6328125" bestFit="1" customWidth="1"/>
    <col min="2143" max="2143" width="12" bestFit="1" customWidth="1"/>
    <col min="2144" max="2144" width="11" bestFit="1" customWidth="1"/>
    <col min="2145" max="2145" width="21.81640625" bestFit="1" customWidth="1"/>
    <col min="2146" max="2146" width="20.36328125" bestFit="1" customWidth="1"/>
    <col min="2147" max="2147" width="19.36328125" bestFit="1" customWidth="1"/>
    <col min="2148" max="2148" width="10.453125" bestFit="1" customWidth="1"/>
    <col min="2149" max="2149" width="9.453125" bestFit="1" customWidth="1"/>
    <col min="2150" max="2150" width="21.81640625" bestFit="1" customWidth="1"/>
    <col min="2151" max="2151" width="20.36328125" bestFit="1" customWidth="1"/>
    <col min="2152" max="2152" width="19.36328125" bestFit="1" customWidth="1"/>
    <col min="2153" max="2153" width="10.453125" bestFit="1" customWidth="1"/>
    <col min="2154" max="2154" width="9.453125" bestFit="1" customWidth="1"/>
    <col min="2155" max="2155" width="23.36328125" bestFit="1" customWidth="1"/>
    <col min="2156" max="2156" width="21.81640625" bestFit="1" customWidth="1"/>
    <col min="2157" max="2157" width="20.6328125" bestFit="1" customWidth="1"/>
    <col min="2158" max="2158" width="12" bestFit="1" customWidth="1"/>
    <col min="2159" max="2159" width="11" bestFit="1" customWidth="1"/>
    <col min="2160" max="2160" width="21.81640625" bestFit="1" customWidth="1"/>
    <col min="2161" max="2161" width="20.36328125" bestFit="1" customWidth="1"/>
    <col min="2162" max="2162" width="19.36328125" bestFit="1" customWidth="1"/>
    <col min="2163" max="2163" width="10.453125" bestFit="1" customWidth="1"/>
    <col min="2164" max="2164" width="9.453125" bestFit="1" customWidth="1"/>
    <col min="2165" max="2165" width="21.81640625" bestFit="1" customWidth="1"/>
    <col min="2166" max="2166" width="20.36328125" bestFit="1" customWidth="1"/>
    <col min="2167" max="2167" width="19.36328125" bestFit="1" customWidth="1"/>
    <col min="2168" max="2168" width="10.453125" bestFit="1" customWidth="1"/>
    <col min="2169" max="2169" width="9.453125" bestFit="1" customWidth="1"/>
    <col min="2170" max="2170" width="23.36328125" bestFit="1" customWidth="1"/>
    <col min="2171" max="2171" width="21.81640625" bestFit="1" customWidth="1"/>
    <col min="2172" max="2172" width="20.6328125" bestFit="1" customWidth="1"/>
    <col min="2173" max="2173" width="12" bestFit="1" customWidth="1"/>
    <col min="2174" max="2174" width="11" bestFit="1" customWidth="1"/>
    <col min="2175" max="2175" width="21.81640625" bestFit="1" customWidth="1"/>
    <col min="2176" max="2176" width="20.36328125" bestFit="1" customWidth="1"/>
    <col min="2177" max="2177" width="19.36328125" bestFit="1" customWidth="1"/>
    <col min="2178" max="2178" width="10.453125" bestFit="1" customWidth="1"/>
    <col min="2179" max="2179" width="9.453125" bestFit="1" customWidth="1"/>
    <col min="2180" max="2180" width="21.81640625" bestFit="1" customWidth="1"/>
    <col min="2181" max="2181" width="20.36328125" bestFit="1" customWidth="1"/>
    <col min="2182" max="2182" width="19.36328125" bestFit="1" customWidth="1"/>
    <col min="2183" max="2183" width="10.453125" bestFit="1" customWidth="1"/>
    <col min="2184" max="2184" width="9.453125" bestFit="1" customWidth="1"/>
    <col min="2185" max="2185" width="23.36328125" bestFit="1" customWidth="1"/>
    <col min="2186" max="2186" width="21.81640625" bestFit="1" customWidth="1"/>
    <col min="2187" max="2187" width="20.6328125" bestFit="1" customWidth="1"/>
    <col min="2188" max="2188" width="12" bestFit="1" customWidth="1"/>
    <col min="2189" max="2189" width="11" bestFit="1" customWidth="1"/>
    <col min="2190" max="2190" width="21.81640625" bestFit="1" customWidth="1"/>
    <col min="2191" max="2191" width="20.36328125" bestFit="1" customWidth="1"/>
    <col min="2192" max="2192" width="19.36328125" bestFit="1" customWidth="1"/>
    <col min="2193" max="2193" width="10.453125" bestFit="1" customWidth="1"/>
    <col min="2194" max="2194" width="9.453125" bestFit="1" customWidth="1"/>
    <col min="2195" max="2195" width="21.81640625" bestFit="1" customWidth="1"/>
    <col min="2196" max="2196" width="20.36328125" bestFit="1" customWidth="1"/>
    <col min="2197" max="2197" width="19.36328125" bestFit="1" customWidth="1"/>
    <col min="2198" max="2198" width="10.453125" bestFit="1" customWidth="1"/>
    <col min="2199" max="2199" width="9.453125" bestFit="1" customWidth="1"/>
    <col min="2200" max="2200" width="23.36328125" bestFit="1" customWidth="1"/>
    <col min="2201" max="2201" width="21.81640625" bestFit="1" customWidth="1"/>
    <col min="2202" max="2202" width="20.6328125" bestFit="1" customWidth="1"/>
    <col min="2203" max="2203" width="12" bestFit="1" customWidth="1"/>
    <col min="2204" max="2204" width="11" bestFit="1" customWidth="1"/>
    <col min="2205" max="2205" width="21.81640625" bestFit="1" customWidth="1"/>
    <col min="2206" max="2206" width="20.36328125" bestFit="1" customWidth="1"/>
    <col min="2207" max="2207" width="19.36328125" bestFit="1" customWidth="1"/>
    <col min="2208" max="2208" width="10.453125" bestFit="1" customWidth="1"/>
    <col min="2209" max="2209" width="9.453125" bestFit="1" customWidth="1"/>
    <col min="2210" max="2210" width="21.81640625" bestFit="1" customWidth="1"/>
    <col min="2211" max="2211" width="20.36328125" bestFit="1" customWidth="1"/>
    <col min="2212" max="2212" width="19.36328125" bestFit="1" customWidth="1"/>
    <col min="2213" max="2213" width="10.453125" bestFit="1" customWidth="1"/>
    <col min="2214" max="2214" width="9.453125" bestFit="1" customWidth="1"/>
    <col min="2215" max="2215" width="24.36328125" bestFit="1" customWidth="1"/>
    <col min="2216" max="2216" width="22.81640625" bestFit="1" customWidth="1"/>
    <col min="2217" max="2217" width="21.81640625" bestFit="1" customWidth="1"/>
    <col min="2218" max="2218" width="13.1796875" bestFit="1" customWidth="1"/>
    <col min="2219" max="2219" width="12" bestFit="1" customWidth="1"/>
    <col min="2220" max="2220" width="21.81640625" bestFit="1" customWidth="1"/>
    <col min="2221" max="2221" width="20.36328125" bestFit="1" customWidth="1"/>
    <col min="2222" max="2222" width="19.36328125" bestFit="1" customWidth="1"/>
    <col min="2223" max="2223" width="10.453125" bestFit="1" customWidth="1"/>
    <col min="2224" max="2224" width="9.453125" bestFit="1" customWidth="1"/>
    <col min="2225" max="2225" width="21.81640625" bestFit="1" customWidth="1"/>
    <col min="2226" max="2226" width="20.36328125" bestFit="1" customWidth="1"/>
    <col min="2227" max="2227" width="19.36328125" bestFit="1" customWidth="1"/>
    <col min="2228" max="2228" width="10.453125" bestFit="1" customWidth="1"/>
    <col min="2229" max="2229" width="9.453125" bestFit="1" customWidth="1"/>
    <col min="2230" max="2230" width="24.36328125" bestFit="1" customWidth="1"/>
    <col min="2231" max="2231" width="22.81640625" bestFit="1" customWidth="1"/>
    <col min="2232" max="2232" width="21.81640625" bestFit="1" customWidth="1"/>
    <col min="2233" max="2233" width="13.1796875" bestFit="1" customWidth="1"/>
    <col min="2234" max="2234" width="12" bestFit="1" customWidth="1"/>
    <col min="2235" max="2235" width="31.81640625" bestFit="1" customWidth="1"/>
    <col min="2236" max="2236" width="30.453125" bestFit="1" customWidth="1"/>
    <col min="2237" max="2237" width="29.36328125" bestFit="1" customWidth="1"/>
    <col min="2238" max="2238" width="20.453125" bestFit="1" customWidth="1"/>
    <col min="2239" max="2239" width="19.453125" bestFit="1" customWidth="1"/>
    <col min="2240" max="2240" width="27" bestFit="1" customWidth="1"/>
    <col min="2241" max="2241" width="25.453125" bestFit="1" customWidth="1"/>
    <col min="2242" max="2242" width="24.453125" bestFit="1" customWidth="1"/>
    <col min="2243" max="2243" width="15.6328125" bestFit="1" customWidth="1"/>
    <col min="2244" max="2244" width="14.6328125" bestFit="1" customWidth="1"/>
    <col min="2245" max="2245" width="21.81640625" bestFit="1" customWidth="1"/>
    <col min="2246" max="2246" width="20.36328125" bestFit="1" customWidth="1"/>
    <col min="2247" max="2247" width="19.36328125" bestFit="1" customWidth="1"/>
    <col min="2248" max="2248" width="10.453125" bestFit="1" customWidth="1"/>
    <col min="2249" max="2249" width="9.453125" bestFit="1" customWidth="1"/>
    <col min="2250" max="2250" width="23.36328125" bestFit="1" customWidth="1"/>
    <col min="2251" max="2251" width="21.81640625" bestFit="1" customWidth="1"/>
    <col min="2252" max="2252" width="20.6328125" bestFit="1" customWidth="1"/>
    <col min="2253" max="2253" width="12" bestFit="1" customWidth="1"/>
    <col min="2254" max="2254" width="11" bestFit="1" customWidth="1"/>
    <col min="2255" max="2255" width="21.81640625" bestFit="1" customWidth="1"/>
    <col min="2256" max="2256" width="20.36328125" bestFit="1" customWidth="1"/>
    <col min="2257" max="2257" width="19.36328125" bestFit="1" customWidth="1"/>
    <col min="2258" max="2258" width="10.453125" bestFit="1" customWidth="1"/>
    <col min="2259" max="2259" width="9.453125" bestFit="1" customWidth="1"/>
    <col min="2260" max="2260" width="23.36328125" bestFit="1" customWidth="1"/>
    <col min="2261" max="2261" width="21.81640625" bestFit="1" customWidth="1"/>
    <col min="2262" max="2262" width="20.6328125" bestFit="1" customWidth="1"/>
    <col min="2263" max="2263" width="12" bestFit="1" customWidth="1"/>
    <col min="2264" max="2264" width="11" bestFit="1" customWidth="1"/>
    <col min="2265" max="2265" width="21.81640625" bestFit="1" customWidth="1"/>
    <col min="2266" max="2266" width="20.36328125" bestFit="1" customWidth="1"/>
    <col min="2267" max="2267" width="19.36328125" bestFit="1" customWidth="1"/>
    <col min="2268" max="2268" width="10.453125" bestFit="1" customWidth="1"/>
    <col min="2269" max="2269" width="9.453125" bestFit="1" customWidth="1"/>
    <col min="2270" max="2270" width="23.36328125" bestFit="1" customWidth="1"/>
    <col min="2271" max="2271" width="21.81640625" bestFit="1" customWidth="1"/>
    <col min="2272" max="2272" width="20.6328125" bestFit="1" customWidth="1"/>
    <col min="2273" max="2273" width="12" bestFit="1" customWidth="1"/>
    <col min="2274" max="2274" width="11" bestFit="1" customWidth="1"/>
    <col min="2275" max="2275" width="21.81640625" bestFit="1" customWidth="1"/>
    <col min="2276" max="2276" width="20.36328125" bestFit="1" customWidth="1"/>
    <col min="2277" max="2277" width="19.36328125" bestFit="1" customWidth="1"/>
    <col min="2278" max="2278" width="10.453125" bestFit="1" customWidth="1"/>
    <col min="2279" max="2279" width="9.453125" bestFit="1" customWidth="1"/>
    <col min="2280" max="2280" width="23.36328125" bestFit="1" customWidth="1"/>
    <col min="2281" max="2281" width="21.81640625" bestFit="1" customWidth="1"/>
    <col min="2282" max="2282" width="20.6328125" bestFit="1" customWidth="1"/>
    <col min="2283" max="2283" width="12" bestFit="1" customWidth="1"/>
    <col min="2284" max="2284" width="11" bestFit="1" customWidth="1"/>
    <col min="2285" max="2285" width="21.81640625" bestFit="1" customWidth="1"/>
    <col min="2286" max="2286" width="20.36328125" bestFit="1" customWidth="1"/>
    <col min="2287" max="2287" width="19.36328125" bestFit="1" customWidth="1"/>
    <col min="2288" max="2288" width="10.453125" bestFit="1" customWidth="1"/>
    <col min="2289" max="2289" width="9.453125" bestFit="1" customWidth="1"/>
    <col min="2290" max="2290" width="23.36328125" bestFit="1" customWidth="1"/>
    <col min="2291" max="2291" width="21.81640625" bestFit="1" customWidth="1"/>
    <col min="2292" max="2292" width="20.6328125" bestFit="1" customWidth="1"/>
    <col min="2293" max="2293" width="12" bestFit="1" customWidth="1"/>
    <col min="2294" max="2294" width="11" bestFit="1" customWidth="1"/>
    <col min="2295" max="2295" width="21.81640625" bestFit="1" customWidth="1"/>
    <col min="2296" max="2296" width="20.36328125" bestFit="1" customWidth="1"/>
    <col min="2297" max="2297" width="19.36328125" bestFit="1" customWidth="1"/>
    <col min="2298" max="2298" width="10.453125" bestFit="1" customWidth="1"/>
    <col min="2299" max="2299" width="9.453125" bestFit="1" customWidth="1"/>
    <col min="2300" max="2300" width="23.36328125" bestFit="1" customWidth="1"/>
    <col min="2301" max="2301" width="21.81640625" bestFit="1" customWidth="1"/>
    <col min="2302" max="2302" width="20.6328125" bestFit="1" customWidth="1"/>
    <col min="2303" max="2303" width="12" bestFit="1" customWidth="1"/>
    <col min="2304" max="2304" width="11" bestFit="1" customWidth="1"/>
    <col min="2305" max="2305" width="21.81640625" bestFit="1" customWidth="1"/>
    <col min="2306" max="2306" width="20.36328125" bestFit="1" customWidth="1"/>
    <col min="2307" max="2307" width="19.36328125" bestFit="1" customWidth="1"/>
    <col min="2308" max="2308" width="10.453125" bestFit="1" customWidth="1"/>
    <col min="2309" max="2309" width="9.453125" bestFit="1" customWidth="1"/>
    <col min="2310" max="2310" width="23.36328125" bestFit="1" customWidth="1"/>
    <col min="2311" max="2311" width="21.81640625" bestFit="1" customWidth="1"/>
    <col min="2312" max="2312" width="20.6328125" bestFit="1" customWidth="1"/>
    <col min="2313" max="2313" width="12" bestFit="1" customWidth="1"/>
    <col min="2314" max="2314" width="11" bestFit="1" customWidth="1"/>
    <col min="2315" max="2315" width="21.81640625" bestFit="1" customWidth="1"/>
    <col min="2316" max="2316" width="20.36328125" bestFit="1" customWidth="1"/>
    <col min="2317" max="2317" width="19.36328125" bestFit="1" customWidth="1"/>
    <col min="2318" max="2318" width="10.453125" bestFit="1" customWidth="1"/>
    <col min="2319" max="2319" width="9.453125" bestFit="1" customWidth="1"/>
    <col min="2320" max="2320" width="23.36328125" bestFit="1" customWidth="1"/>
    <col min="2321" max="2321" width="21.81640625" bestFit="1" customWidth="1"/>
    <col min="2322" max="2322" width="20.6328125" bestFit="1" customWidth="1"/>
    <col min="2323" max="2323" width="12" bestFit="1" customWidth="1"/>
    <col min="2324" max="2324" width="11" bestFit="1" customWidth="1"/>
    <col min="2325" max="2325" width="21.81640625" bestFit="1" customWidth="1"/>
    <col min="2326" max="2326" width="20.36328125" bestFit="1" customWidth="1"/>
    <col min="2327" max="2327" width="19.36328125" bestFit="1" customWidth="1"/>
    <col min="2328" max="2328" width="10.453125" bestFit="1" customWidth="1"/>
    <col min="2329" max="2329" width="9.453125" bestFit="1" customWidth="1"/>
    <col min="2330" max="2330" width="23.36328125" bestFit="1" customWidth="1"/>
    <col min="2331" max="2331" width="21.81640625" bestFit="1" customWidth="1"/>
    <col min="2332" max="2332" width="20.6328125" bestFit="1" customWidth="1"/>
    <col min="2333" max="2333" width="12" bestFit="1" customWidth="1"/>
    <col min="2334" max="2334" width="11" bestFit="1" customWidth="1"/>
    <col min="2335" max="2335" width="21.81640625" bestFit="1" customWidth="1"/>
    <col min="2336" max="2336" width="20.36328125" bestFit="1" customWidth="1"/>
    <col min="2337" max="2337" width="19.36328125" bestFit="1" customWidth="1"/>
    <col min="2338" max="2338" width="10.453125" bestFit="1" customWidth="1"/>
    <col min="2339" max="2339" width="9.453125" bestFit="1" customWidth="1"/>
    <col min="2340" max="2340" width="24.36328125" bestFit="1" customWidth="1"/>
    <col min="2341" max="2341" width="22.81640625" bestFit="1" customWidth="1"/>
    <col min="2342" max="2342" width="21.81640625" bestFit="1" customWidth="1"/>
    <col min="2343" max="2343" width="13.1796875" bestFit="1" customWidth="1"/>
    <col min="2344" max="2344" width="12" bestFit="1" customWidth="1"/>
    <col min="2345" max="2345" width="21.81640625" bestFit="1" customWidth="1"/>
    <col min="2346" max="2346" width="20.36328125" bestFit="1" customWidth="1"/>
    <col min="2347" max="2347" width="19.36328125" bestFit="1" customWidth="1"/>
    <col min="2348" max="2348" width="10.453125" bestFit="1" customWidth="1"/>
    <col min="2349" max="2349" width="9.453125" bestFit="1" customWidth="1"/>
    <col min="2350" max="2350" width="24.36328125" bestFit="1" customWidth="1"/>
    <col min="2351" max="2351" width="22.81640625" bestFit="1" customWidth="1"/>
    <col min="2352" max="2352" width="21.81640625" bestFit="1" customWidth="1"/>
    <col min="2353" max="2353" width="13.1796875" bestFit="1" customWidth="1"/>
    <col min="2354" max="2354" width="12" bestFit="1" customWidth="1"/>
    <col min="2355" max="2355" width="31.453125" bestFit="1" customWidth="1"/>
    <col min="2356" max="2356" width="30.1796875" bestFit="1" customWidth="1"/>
    <col min="2357" max="2357" width="29" bestFit="1" customWidth="1"/>
    <col min="2358" max="2358" width="20.36328125" bestFit="1" customWidth="1"/>
    <col min="2359" max="2359" width="19.36328125" bestFit="1" customWidth="1"/>
    <col min="2360" max="2360" width="21.81640625" bestFit="1" customWidth="1"/>
    <col min="2361" max="2361" width="20.36328125" bestFit="1" customWidth="1"/>
    <col min="2362" max="2362" width="19.36328125" bestFit="1" customWidth="1"/>
    <col min="2363" max="2363" width="10.453125" bestFit="1" customWidth="1"/>
    <col min="2364" max="2364" width="9.453125" bestFit="1" customWidth="1"/>
    <col min="2365" max="2365" width="21.81640625" bestFit="1" customWidth="1"/>
    <col min="2366" max="2366" width="20.36328125" bestFit="1" customWidth="1"/>
    <col min="2367" max="2367" width="19.36328125" bestFit="1" customWidth="1"/>
    <col min="2368" max="2368" width="10.453125" bestFit="1" customWidth="1"/>
    <col min="2369" max="2369" width="9.453125" bestFit="1" customWidth="1"/>
    <col min="2370" max="2370" width="23.36328125" bestFit="1" customWidth="1"/>
    <col min="2371" max="2371" width="21.81640625" bestFit="1" customWidth="1"/>
    <col min="2372" max="2372" width="20.6328125" bestFit="1" customWidth="1"/>
    <col min="2373" max="2373" width="12" bestFit="1" customWidth="1"/>
    <col min="2374" max="2374" width="11" bestFit="1" customWidth="1"/>
    <col min="2375" max="2375" width="21.81640625" bestFit="1" customWidth="1"/>
    <col min="2376" max="2376" width="20.36328125" bestFit="1" customWidth="1"/>
    <col min="2377" max="2377" width="19.36328125" bestFit="1" customWidth="1"/>
    <col min="2378" max="2378" width="10.453125" bestFit="1" customWidth="1"/>
    <col min="2379" max="2379" width="9.453125" bestFit="1" customWidth="1"/>
    <col min="2380" max="2380" width="21.81640625" bestFit="1" customWidth="1"/>
    <col min="2381" max="2381" width="20.36328125" bestFit="1" customWidth="1"/>
    <col min="2382" max="2382" width="19.36328125" bestFit="1" customWidth="1"/>
    <col min="2383" max="2383" width="10.453125" bestFit="1" customWidth="1"/>
    <col min="2384" max="2384" width="9.453125" bestFit="1" customWidth="1"/>
    <col min="2385" max="2385" width="23.36328125" bestFit="1" customWidth="1"/>
    <col min="2386" max="2386" width="21.81640625" bestFit="1" customWidth="1"/>
    <col min="2387" max="2387" width="20.6328125" bestFit="1" customWidth="1"/>
    <col min="2388" max="2388" width="12" bestFit="1" customWidth="1"/>
    <col min="2389" max="2389" width="11" bestFit="1" customWidth="1"/>
    <col min="2390" max="2390" width="21.81640625" bestFit="1" customWidth="1"/>
    <col min="2391" max="2391" width="20.36328125" bestFit="1" customWidth="1"/>
    <col min="2392" max="2392" width="19.36328125" bestFit="1" customWidth="1"/>
    <col min="2393" max="2393" width="10.453125" bestFit="1" customWidth="1"/>
    <col min="2394" max="2394" width="9.453125" bestFit="1" customWidth="1"/>
    <col min="2395" max="2395" width="21.81640625" bestFit="1" customWidth="1"/>
    <col min="2396" max="2396" width="20.36328125" bestFit="1" customWidth="1"/>
    <col min="2397" max="2397" width="19.36328125" bestFit="1" customWidth="1"/>
    <col min="2398" max="2398" width="10.453125" bestFit="1" customWidth="1"/>
    <col min="2399" max="2399" width="9.453125" bestFit="1" customWidth="1"/>
    <col min="2400" max="2400" width="23.36328125" bestFit="1" customWidth="1"/>
    <col min="2401" max="2401" width="21.81640625" bestFit="1" customWidth="1"/>
    <col min="2402" max="2402" width="20.6328125" bestFit="1" customWidth="1"/>
    <col min="2403" max="2403" width="12" bestFit="1" customWidth="1"/>
    <col min="2404" max="2404" width="11" bestFit="1" customWidth="1"/>
    <col min="2405" max="2405" width="21.81640625" bestFit="1" customWidth="1"/>
    <col min="2406" max="2406" width="20.36328125" bestFit="1" customWidth="1"/>
    <col min="2407" max="2407" width="19.36328125" bestFit="1" customWidth="1"/>
    <col min="2408" max="2408" width="10.453125" bestFit="1" customWidth="1"/>
    <col min="2409" max="2409" width="9.453125" bestFit="1" customWidth="1"/>
    <col min="2410" max="2410" width="21.81640625" bestFit="1" customWidth="1"/>
    <col min="2411" max="2411" width="20.36328125" bestFit="1" customWidth="1"/>
    <col min="2412" max="2412" width="19.36328125" bestFit="1" customWidth="1"/>
    <col min="2413" max="2413" width="10.453125" bestFit="1" customWidth="1"/>
    <col min="2414" max="2414" width="9.453125" bestFit="1" customWidth="1"/>
    <col min="2415" max="2415" width="23.36328125" bestFit="1" customWidth="1"/>
    <col min="2416" max="2416" width="21.81640625" bestFit="1" customWidth="1"/>
    <col min="2417" max="2417" width="20.6328125" bestFit="1" customWidth="1"/>
    <col min="2418" max="2418" width="12" bestFit="1" customWidth="1"/>
    <col min="2419" max="2419" width="11" bestFit="1" customWidth="1"/>
    <col min="2420" max="2420" width="21.81640625" bestFit="1" customWidth="1"/>
    <col min="2421" max="2421" width="20.36328125" bestFit="1" customWidth="1"/>
    <col min="2422" max="2422" width="19.36328125" bestFit="1" customWidth="1"/>
    <col min="2423" max="2423" width="10.453125" bestFit="1" customWidth="1"/>
    <col min="2424" max="2424" width="9.453125" bestFit="1" customWidth="1"/>
    <col min="2425" max="2425" width="21.81640625" bestFit="1" customWidth="1"/>
    <col min="2426" max="2426" width="20.36328125" bestFit="1" customWidth="1"/>
    <col min="2427" max="2427" width="19.36328125" bestFit="1" customWidth="1"/>
    <col min="2428" max="2428" width="10.453125" bestFit="1" customWidth="1"/>
    <col min="2429" max="2429" width="9.453125" bestFit="1" customWidth="1"/>
    <col min="2430" max="2430" width="23.36328125" bestFit="1" customWidth="1"/>
    <col min="2431" max="2431" width="21.81640625" bestFit="1" customWidth="1"/>
    <col min="2432" max="2432" width="20.6328125" bestFit="1" customWidth="1"/>
    <col min="2433" max="2433" width="12" bestFit="1" customWidth="1"/>
    <col min="2434" max="2434" width="11" bestFit="1" customWidth="1"/>
    <col min="2435" max="2435" width="21.81640625" bestFit="1" customWidth="1"/>
    <col min="2436" max="2436" width="20.36328125" bestFit="1" customWidth="1"/>
    <col min="2437" max="2437" width="19.36328125" bestFit="1" customWidth="1"/>
    <col min="2438" max="2438" width="10.453125" bestFit="1" customWidth="1"/>
    <col min="2439" max="2439" width="9.453125" bestFit="1" customWidth="1"/>
    <col min="2440" max="2440" width="21.81640625" bestFit="1" customWidth="1"/>
    <col min="2441" max="2441" width="20.36328125" bestFit="1" customWidth="1"/>
    <col min="2442" max="2442" width="19.36328125" bestFit="1" customWidth="1"/>
    <col min="2443" max="2443" width="10.453125" bestFit="1" customWidth="1"/>
    <col min="2444" max="2444" width="9.453125" bestFit="1" customWidth="1"/>
    <col min="2445" max="2445" width="23.36328125" bestFit="1" customWidth="1"/>
    <col min="2446" max="2446" width="21.81640625" bestFit="1" customWidth="1"/>
    <col min="2447" max="2447" width="20.6328125" bestFit="1" customWidth="1"/>
    <col min="2448" max="2448" width="12" bestFit="1" customWidth="1"/>
    <col min="2449" max="2449" width="11" bestFit="1" customWidth="1"/>
    <col min="2450" max="2450" width="21.81640625" bestFit="1" customWidth="1"/>
    <col min="2451" max="2451" width="20.36328125" bestFit="1" customWidth="1"/>
    <col min="2452" max="2452" width="19.36328125" bestFit="1" customWidth="1"/>
    <col min="2453" max="2453" width="10.453125" bestFit="1" customWidth="1"/>
    <col min="2454" max="2454" width="9.453125" bestFit="1" customWidth="1"/>
    <col min="2455" max="2455" width="21.81640625" bestFit="1" customWidth="1"/>
    <col min="2456" max="2456" width="20.36328125" bestFit="1" customWidth="1"/>
    <col min="2457" max="2457" width="19.36328125" bestFit="1" customWidth="1"/>
    <col min="2458" max="2458" width="10.453125" bestFit="1" customWidth="1"/>
    <col min="2459" max="2459" width="9.453125" bestFit="1" customWidth="1"/>
    <col min="2460" max="2460" width="23.36328125" bestFit="1" customWidth="1"/>
    <col min="2461" max="2461" width="21.81640625" bestFit="1" customWidth="1"/>
    <col min="2462" max="2462" width="20.6328125" bestFit="1" customWidth="1"/>
    <col min="2463" max="2463" width="12" bestFit="1" customWidth="1"/>
    <col min="2464" max="2464" width="11" bestFit="1" customWidth="1"/>
    <col min="2465" max="2465" width="21.81640625" bestFit="1" customWidth="1"/>
    <col min="2466" max="2466" width="20.36328125" bestFit="1" customWidth="1"/>
    <col min="2467" max="2467" width="19.36328125" bestFit="1" customWidth="1"/>
    <col min="2468" max="2468" width="10.453125" bestFit="1" customWidth="1"/>
    <col min="2469" max="2469" width="9.453125" bestFit="1" customWidth="1"/>
    <col min="2470" max="2470" width="21.81640625" bestFit="1" customWidth="1"/>
    <col min="2471" max="2471" width="20.36328125" bestFit="1" customWidth="1"/>
    <col min="2472" max="2472" width="19.36328125" bestFit="1" customWidth="1"/>
    <col min="2473" max="2473" width="10.453125" bestFit="1" customWidth="1"/>
    <col min="2474" max="2474" width="9.453125" bestFit="1" customWidth="1"/>
    <col min="2475" max="2475" width="23.36328125" bestFit="1" customWidth="1"/>
    <col min="2476" max="2476" width="21.81640625" bestFit="1" customWidth="1"/>
    <col min="2477" max="2477" width="20.6328125" bestFit="1" customWidth="1"/>
    <col min="2478" max="2478" width="12" bestFit="1" customWidth="1"/>
    <col min="2479" max="2479" width="11" bestFit="1" customWidth="1"/>
    <col min="2480" max="2480" width="21.81640625" bestFit="1" customWidth="1"/>
    <col min="2481" max="2481" width="20.36328125" bestFit="1" customWidth="1"/>
    <col min="2482" max="2482" width="19.36328125" bestFit="1" customWidth="1"/>
    <col min="2483" max="2483" width="10.453125" bestFit="1" customWidth="1"/>
    <col min="2484" max="2484" width="9.453125" bestFit="1" customWidth="1"/>
    <col min="2485" max="2485" width="21.81640625" bestFit="1" customWidth="1"/>
    <col min="2486" max="2486" width="20.36328125" bestFit="1" customWidth="1"/>
    <col min="2487" max="2487" width="19.36328125" bestFit="1" customWidth="1"/>
    <col min="2488" max="2488" width="10.453125" bestFit="1" customWidth="1"/>
    <col min="2489" max="2489" width="9.453125" bestFit="1" customWidth="1"/>
    <col min="2490" max="2490" width="23.36328125" bestFit="1" customWidth="1"/>
    <col min="2491" max="2491" width="21.81640625" bestFit="1" customWidth="1"/>
    <col min="2492" max="2492" width="20.6328125" bestFit="1" customWidth="1"/>
    <col min="2493" max="2493" width="12" bestFit="1" customWidth="1"/>
    <col min="2494" max="2494" width="11" bestFit="1" customWidth="1"/>
    <col min="2495" max="2495" width="21.81640625" bestFit="1" customWidth="1"/>
    <col min="2496" max="2496" width="20.36328125" bestFit="1" customWidth="1"/>
    <col min="2497" max="2497" width="19.36328125" bestFit="1" customWidth="1"/>
    <col min="2498" max="2498" width="10.453125" bestFit="1" customWidth="1"/>
    <col min="2499" max="2499" width="9.453125" bestFit="1" customWidth="1"/>
    <col min="2500" max="2500" width="21.81640625" bestFit="1" customWidth="1"/>
    <col min="2501" max="2501" width="20.36328125" bestFit="1" customWidth="1"/>
    <col min="2502" max="2502" width="19.36328125" bestFit="1" customWidth="1"/>
    <col min="2503" max="2503" width="10.453125" bestFit="1" customWidth="1"/>
    <col min="2504" max="2504" width="9.453125" bestFit="1" customWidth="1"/>
    <col min="2505" max="2505" width="24.36328125" bestFit="1" customWidth="1"/>
    <col min="2506" max="2506" width="22.81640625" bestFit="1" customWidth="1"/>
    <col min="2507" max="2507" width="21.81640625" bestFit="1" customWidth="1"/>
    <col min="2508" max="2508" width="13.1796875" bestFit="1" customWidth="1"/>
    <col min="2509" max="2509" width="12" bestFit="1" customWidth="1"/>
    <col min="2510" max="2510" width="21.81640625" bestFit="1" customWidth="1"/>
    <col min="2511" max="2511" width="20.36328125" bestFit="1" customWidth="1"/>
    <col min="2512" max="2512" width="19.36328125" bestFit="1" customWidth="1"/>
    <col min="2513" max="2513" width="10.453125" bestFit="1" customWidth="1"/>
    <col min="2514" max="2514" width="9.453125" bestFit="1" customWidth="1"/>
    <col min="2515" max="2515" width="21.81640625" bestFit="1" customWidth="1"/>
    <col min="2516" max="2516" width="20.36328125" bestFit="1" customWidth="1"/>
    <col min="2517" max="2517" width="19.36328125" bestFit="1" customWidth="1"/>
    <col min="2518" max="2518" width="10.453125" bestFit="1" customWidth="1"/>
    <col min="2519" max="2519" width="9.453125" bestFit="1" customWidth="1"/>
    <col min="2520" max="2520" width="24.36328125" bestFit="1" customWidth="1"/>
    <col min="2521" max="2521" width="22.81640625" bestFit="1" customWidth="1"/>
    <col min="2522" max="2522" width="21.81640625" bestFit="1" customWidth="1"/>
    <col min="2523" max="2523" width="13.1796875" bestFit="1" customWidth="1"/>
    <col min="2524" max="2524" width="12" bestFit="1" customWidth="1"/>
    <col min="2525" max="2525" width="31.81640625" bestFit="1" customWidth="1"/>
    <col min="2526" max="2526" width="30.453125" bestFit="1" customWidth="1"/>
    <col min="2527" max="2527" width="29.36328125" bestFit="1" customWidth="1"/>
    <col min="2528" max="2528" width="20.453125" bestFit="1" customWidth="1"/>
    <col min="2529" max="2529" width="19.453125" bestFit="1" customWidth="1"/>
    <col min="2530" max="2530" width="26.1796875" bestFit="1" customWidth="1"/>
    <col min="2531" max="2531" width="24.453125" bestFit="1" customWidth="1"/>
    <col min="2532" max="2532" width="23.453125" bestFit="1" customWidth="1"/>
    <col min="2533" max="2533" width="14.81640625" bestFit="1" customWidth="1"/>
    <col min="2534" max="2534" width="13.81640625" bestFit="1" customWidth="1"/>
    <col min="2535" max="2535" width="21.81640625" bestFit="1" customWidth="1"/>
    <col min="2536" max="2536" width="20.36328125" bestFit="1" customWidth="1"/>
    <col min="2537" max="2537" width="19.36328125" bestFit="1" customWidth="1"/>
    <col min="2538" max="2538" width="10.453125" bestFit="1" customWidth="1"/>
    <col min="2539" max="2539" width="9.453125" bestFit="1" customWidth="1"/>
    <col min="2540" max="2540" width="23.36328125" bestFit="1" customWidth="1"/>
    <col min="2541" max="2541" width="21.81640625" bestFit="1" customWidth="1"/>
    <col min="2542" max="2542" width="20.6328125" bestFit="1" customWidth="1"/>
    <col min="2543" max="2543" width="12" bestFit="1" customWidth="1"/>
    <col min="2544" max="2544" width="11" bestFit="1" customWidth="1"/>
    <col min="2545" max="2545" width="21.81640625" bestFit="1" customWidth="1"/>
    <col min="2546" max="2546" width="20.36328125" bestFit="1" customWidth="1"/>
    <col min="2547" max="2547" width="19.36328125" bestFit="1" customWidth="1"/>
    <col min="2548" max="2548" width="10.453125" bestFit="1" customWidth="1"/>
    <col min="2549" max="2549" width="9.453125" bestFit="1" customWidth="1"/>
    <col min="2550" max="2550" width="23.36328125" bestFit="1" customWidth="1"/>
    <col min="2551" max="2551" width="21.81640625" bestFit="1" customWidth="1"/>
    <col min="2552" max="2552" width="20.6328125" bestFit="1" customWidth="1"/>
    <col min="2553" max="2553" width="12" bestFit="1" customWidth="1"/>
    <col min="2554" max="2554" width="11" bestFit="1" customWidth="1"/>
    <col min="2555" max="2555" width="21.81640625" bestFit="1" customWidth="1"/>
    <col min="2556" max="2556" width="20.36328125" bestFit="1" customWidth="1"/>
    <col min="2557" max="2557" width="19.36328125" bestFit="1" customWidth="1"/>
    <col min="2558" max="2558" width="10.453125" bestFit="1" customWidth="1"/>
    <col min="2559" max="2559" width="9.453125" bestFit="1" customWidth="1"/>
    <col min="2560" max="2560" width="23.36328125" bestFit="1" customWidth="1"/>
    <col min="2561" max="2561" width="21.81640625" bestFit="1" customWidth="1"/>
    <col min="2562" max="2562" width="20.6328125" bestFit="1" customWidth="1"/>
    <col min="2563" max="2563" width="12" bestFit="1" customWidth="1"/>
    <col min="2564" max="2564" width="11" bestFit="1" customWidth="1"/>
    <col min="2565" max="2565" width="21.81640625" bestFit="1" customWidth="1"/>
    <col min="2566" max="2566" width="20.36328125" bestFit="1" customWidth="1"/>
    <col min="2567" max="2567" width="19.36328125" bestFit="1" customWidth="1"/>
    <col min="2568" max="2568" width="10.453125" bestFit="1" customWidth="1"/>
    <col min="2569" max="2569" width="9.453125" bestFit="1" customWidth="1"/>
    <col min="2570" max="2570" width="23.36328125" bestFit="1" customWidth="1"/>
    <col min="2571" max="2571" width="21.81640625" bestFit="1" customWidth="1"/>
    <col min="2572" max="2572" width="20.6328125" bestFit="1" customWidth="1"/>
    <col min="2573" max="2573" width="12" bestFit="1" customWidth="1"/>
    <col min="2574" max="2574" width="11" bestFit="1" customWidth="1"/>
    <col min="2575" max="2575" width="21.81640625" bestFit="1" customWidth="1"/>
    <col min="2576" max="2576" width="20.36328125" bestFit="1" customWidth="1"/>
    <col min="2577" max="2577" width="19.36328125" bestFit="1" customWidth="1"/>
    <col min="2578" max="2578" width="10.453125" bestFit="1" customWidth="1"/>
    <col min="2579" max="2579" width="9.453125" bestFit="1" customWidth="1"/>
    <col min="2580" max="2580" width="23.36328125" bestFit="1" customWidth="1"/>
    <col min="2581" max="2581" width="21.81640625" bestFit="1" customWidth="1"/>
    <col min="2582" max="2582" width="20.6328125" bestFit="1" customWidth="1"/>
    <col min="2583" max="2583" width="12" bestFit="1" customWidth="1"/>
    <col min="2584" max="2584" width="11" bestFit="1" customWidth="1"/>
    <col min="2585" max="2585" width="21.81640625" bestFit="1" customWidth="1"/>
    <col min="2586" max="2586" width="20.36328125" bestFit="1" customWidth="1"/>
    <col min="2587" max="2587" width="19.36328125" bestFit="1" customWidth="1"/>
    <col min="2588" max="2588" width="10.453125" bestFit="1" customWidth="1"/>
    <col min="2589" max="2589" width="9.453125" bestFit="1" customWidth="1"/>
    <col min="2590" max="2590" width="23.36328125" bestFit="1" customWidth="1"/>
    <col min="2591" max="2591" width="21.81640625" bestFit="1" customWidth="1"/>
    <col min="2592" max="2592" width="20.6328125" bestFit="1" customWidth="1"/>
    <col min="2593" max="2593" width="12" bestFit="1" customWidth="1"/>
    <col min="2594" max="2594" width="11" bestFit="1" customWidth="1"/>
    <col min="2595" max="2595" width="21.81640625" bestFit="1" customWidth="1"/>
    <col min="2596" max="2596" width="20.36328125" bestFit="1" customWidth="1"/>
    <col min="2597" max="2597" width="19.36328125" bestFit="1" customWidth="1"/>
    <col min="2598" max="2598" width="10.453125" bestFit="1" customWidth="1"/>
    <col min="2599" max="2599" width="9.453125" bestFit="1" customWidth="1"/>
    <col min="2600" max="2600" width="23.36328125" bestFit="1" customWidth="1"/>
    <col min="2601" max="2601" width="21.81640625" bestFit="1" customWidth="1"/>
    <col min="2602" max="2602" width="20.6328125" bestFit="1" customWidth="1"/>
    <col min="2603" max="2603" width="12" bestFit="1" customWidth="1"/>
    <col min="2604" max="2604" width="11" bestFit="1" customWidth="1"/>
    <col min="2605" max="2605" width="21.81640625" bestFit="1" customWidth="1"/>
    <col min="2606" max="2606" width="20.36328125" bestFit="1" customWidth="1"/>
    <col min="2607" max="2607" width="19.36328125" bestFit="1" customWidth="1"/>
    <col min="2608" max="2608" width="10.453125" bestFit="1" customWidth="1"/>
    <col min="2609" max="2609" width="9.453125" bestFit="1" customWidth="1"/>
    <col min="2610" max="2610" width="23.36328125" bestFit="1" customWidth="1"/>
    <col min="2611" max="2611" width="21.81640625" bestFit="1" customWidth="1"/>
    <col min="2612" max="2612" width="20.6328125" bestFit="1" customWidth="1"/>
    <col min="2613" max="2613" width="12" bestFit="1" customWidth="1"/>
    <col min="2614" max="2614" width="11" bestFit="1" customWidth="1"/>
    <col min="2615" max="2615" width="21.81640625" bestFit="1" customWidth="1"/>
    <col min="2616" max="2616" width="20.36328125" bestFit="1" customWidth="1"/>
    <col min="2617" max="2617" width="19.36328125" bestFit="1" customWidth="1"/>
    <col min="2618" max="2618" width="10.453125" bestFit="1" customWidth="1"/>
    <col min="2619" max="2619" width="9.453125" bestFit="1" customWidth="1"/>
    <col min="2620" max="2620" width="23.36328125" bestFit="1" customWidth="1"/>
    <col min="2621" max="2621" width="21.81640625" bestFit="1" customWidth="1"/>
    <col min="2622" max="2622" width="20.6328125" bestFit="1" customWidth="1"/>
    <col min="2623" max="2623" width="12" bestFit="1" customWidth="1"/>
    <col min="2624" max="2624" width="11" bestFit="1" customWidth="1"/>
    <col min="2625" max="2625" width="21.81640625" bestFit="1" customWidth="1"/>
    <col min="2626" max="2626" width="20.36328125" bestFit="1" customWidth="1"/>
    <col min="2627" max="2627" width="19.36328125" bestFit="1" customWidth="1"/>
    <col min="2628" max="2628" width="10.453125" bestFit="1" customWidth="1"/>
    <col min="2629" max="2629" width="9.453125" bestFit="1" customWidth="1"/>
    <col min="2630" max="2630" width="24.36328125" bestFit="1" customWidth="1"/>
    <col min="2631" max="2631" width="22.81640625" bestFit="1" customWidth="1"/>
    <col min="2632" max="2632" width="21.81640625" bestFit="1" customWidth="1"/>
    <col min="2633" max="2633" width="13.1796875" bestFit="1" customWidth="1"/>
    <col min="2634" max="2634" width="12" bestFit="1" customWidth="1"/>
    <col min="2635" max="2635" width="21.81640625" bestFit="1" customWidth="1"/>
    <col min="2636" max="2636" width="20.36328125" bestFit="1" customWidth="1"/>
    <col min="2637" max="2637" width="19.36328125" bestFit="1" customWidth="1"/>
    <col min="2638" max="2638" width="10.453125" bestFit="1" customWidth="1"/>
    <col min="2639" max="2639" width="9.453125" bestFit="1" customWidth="1"/>
    <col min="2640" max="2640" width="24.36328125" bestFit="1" customWidth="1"/>
    <col min="2641" max="2641" width="22.81640625" bestFit="1" customWidth="1"/>
    <col min="2642" max="2642" width="21.81640625" bestFit="1" customWidth="1"/>
    <col min="2643" max="2643" width="13.1796875" bestFit="1" customWidth="1"/>
    <col min="2644" max="2644" width="12" bestFit="1" customWidth="1"/>
    <col min="2645" max="2645" width="31.453125" bestFit="1" customWidth="1"/>
    <col min="2646" max="2646" width="30.1796875" bestFit="1" customWidth="1"/>
    <col min="2647" max="2647" width="29" bestFit="1" customWidth="1"/>
    <col min="2648" max="2648" width="20.36328125" bestFit="1" customWidth="1"/>
    <col min="2649" max="2649" width="19.36328125" bestFit="1" customWidth="1"/>
    <col min="2650" max="2650" width="21.81640625" bestFit="1" customWidth="1"/>
    <col min="2651" max="2651" width="20.36328125" bestFit="1" customWidth="1"/>
    <col min="2652" max="2652" width="19.36328125" bestFit="1" customWidth="1"/>
    <col min="2653" max="2653" width="10.453125" bestFit="1" customWidth="1"/>
    <col min="2654" max="2654" width="9.453125" bestFit="1" customWidth="1"/>
    <col min="2655" max="2655" width="21.81640625" bestFit="1" customWidth="1"/>
    <col min="2656" max="2656" width="20.36328125" bestFit="1" customWidth="1"/>
    <col min="2657" max="2657" width="19.36328125" bestFit="1" customWidth="1"/>
    <col min="2658" max="2658" width="10.453125" bestFit="1" customWidth="1"/>
    <col min="2659" max="2659" width="9.453125" bestFit="1" customWidth="1"/>
    <col min="2660" max="2660" width="23.36328125" bestFit="1" customWidth="1"/>
    <col min="2661" max="2661" width="21.81640625" bestFit="1" customWidth="1"/>
    <col min="2662" max="2662" width="20.6328125" bestFit="1" customWidth="1"/>
    <col min="2663" max="2663" width="12" bestFit="1" customWidth="1"/>
    <col min="2664" max="2664" width="11" bestFit="1" customWidth="1"/>
    <col min="2665" max="2665" width="21.81640625" bestFit="1" customWidth="1"/>
    <col min="2666" max="2666" width="20.36328125" bestFit="1" customWidth="1"/>
    <col min="2667" max="2667" width="19.36328125" bestFit="1" customWidth="1"/>
    <col min="2668" max="2668" width="10.453125" bestFit="1" customWidth="1"/>
    <col min="2669" max="2669" width="9.453125" bestFit="1" customWidth="1"/>
    <col min="2670" max="2670" width="21.81640625" bestFit="1" customWidth="1"/>
    <col min="2671" max="2671" width="20.36328125" bestFit="1" customWidth="1"/>
    <col min="2672" max="2672" width="19.36328125" bestFit="1" customWidth="1"/>
    <col min="2673" max="2673" width="10.453125" bestFit="1" customWidth="1"/>
    <col min="2674" max="2674" width="9.453125" bestFit="1" customWidth="1"/>
    <col min="2675" max="2675" width="23.36328125" bestFit="1" customWidth="1"/>
    <col min="2676" max="2676" width="21.81640625" bestFit="1" customWidth="1"/>
    <col min="2677" max="2677" width="20.6328125" bestFit="1" customWidth="1"/>
    <col min="2678" max="2678" width="12" bestFit="1" customWidth="1"/>
    <col min="2679" max="2679" width="11" bestFit="1" customWidth="1"/>
    <col min="2680" max="2680" width="21.81640625" bestFit="1" customWidth="1"/>
    <col min="2681" max="2681" width="20.36328125" bestFit="1" customWidth="1"/>
    <col min="2682" max="2682" width="19.36328125" bestFit="1" customWidth="1"/>
    <col min="2683" max="2683" width="10.453125" bestFit="1" customWidth="1"/>
    <col min="2684" max="2684" width="9.453125" bestFit="1" customWidth="1"/>
    <col min="2685" max="2685" width="21.81640625" bestFit="1" customWidth="1"/>
    <col min="2686" max="2686" width="20.36328125" bestFit="1" customWidth="1"/>
    <col min="2687" max="2687" width="19.36328125" bestFit="1" customWidth="1"/>
    <col min="2688" max="2688" width="10.453125" bestFit="1" customWidth="1"/>
    <col min="2689" max="2689" width="9.453125" bestFit="1" customWidth="1"/>
    <col min="2690" max="2690" width="23.36328125" bestFit="1" customWidth="1"/>
    <col min="2691" max="2691" width="21.81640625" bestFit="1" customWidth="1"/>
    <col min="2692" max="2692" width="20.6328125" bestFit="1" customWidth="1"/>
    <col min="2693" max="2693" width="12" bestFit="1" customWidth="1"/>
    <col min="2694" max="2694" width="11" bestFit="1" customWidth="1"/>
    <col min="2695" max="2695" width="21.81640625" bestFit="1" customWidth="1"/>
    <col min="2696" max="2696" width="20.36328125" bestFit="1" customWidth="1"/>
    <col min="2697" max="2697" width="19.36328125" bestFit="1" customWidth="1"/>
    <col min="2698" max="2698" width="10.453125" bestFit="1" customWidth="1"/>
    <col min="2699" max="2699" width="9.453125" bestFit="1" customWidth="1"/>
    <col min="2700" max="2700" width="21.81640625" bestFit="1" customWidth="1"/>
    <col min="2701" max="2701" width="20.36328125" bestFit="1" customWidth="1"/>
    <col min="2702" max="2702" width="19.36328125" bestFit="1" customWidth="1"/>
    <col min="2703" max="2703" width="10.453125" bestFit="1" customWidth="1"/>
    <col min="2704" max="2704" width="9.453125" bestFit="1" customWidth="1"/>
    <col min="2705" max="2705" width="23.36328125" bestFit="1" customWidth="1"/>
    <col min="2706" max="2706" width="21.81640625" bestFit="1" customWidth="1"/>
    <col min="2707" max="2707" width="20.6328125" bestFit="1" customWidth="1"/>
    <col min="2708" max="2708" width="12" bestFit="1" customWidth="1"/>
    <col min="2709" max="2709" width="11" bestFit="1" customWidth="1"/>
    <col min="2710" max="2710" width="21.81640625" bestFit="1" customWidth="1"/>
    <col min="2711" max="2711" width="20.36328125" bestFit="1" customWidth="1"/>
    <col min="2712" max="2712" width="19.36328125" bestFit="1" customWidth="1"/>
    <col min="2713" max="2713" width="10.453125" bestFit="1" customWidth="1"/>
    <col min="2714" max="2714" width="9.453125" bestFit="1" customWidth="1"/>
    <col min="2715" max="2715" width="21.81640625" bestFit="1" customWidth="1"/>
    <col min="2716" max="2716" width="20.36328125" bestFit="1" customWidth="1"/>
    <col min="2717" max="2717" width="19.36328125" bestFit="1" customWidth="1"/>
    <col min="2718" max="2718" width="10.453125" bestFit="1" customWidth="1"/>
    <col min="2719" max="2719" width="9.453125" bestFit="1" customWidth="1"/>
    <col min="2720" max="2720" width="23.36328125" bestFit="1" customWidth="1"/>
    <col min="2721" max="2721" width="21.81640625" bestFit="1" customWidth="1"/>
    <col min="2722" max="2722" width="20.6328125" bestFit="1" customWidth="1"/>
    <col min="2723" max="2723" width="12" bestFit="1" customWidth="1"/>
    <col min="2724" max="2724" width="11" bestFit="1" customWidth="1"/>
    <col min="2725" max="2725" width="21.81640625" bestFit="1" customWidth="1"/>
    <col min="2726" max="2726" width="20.36328125" bestFit="1" customWidth="1"/>
    <col min="2727" max="2727" width="19.36328125" bestFit="1" customWidth="1"/>
    <col min="2728" max="2728" width="10.453125" bestFit="1" customWidth="1"/>
    <col min="2729" max="2729" width="9.453125" bestFit="1" customWidth="1"/>
    <col min="2730" max="2730" width="21.81640625" bestFit="1" customWidth="1"/>
    <col min="2731" max="2731" width="20.36328125" bestFit="1" customWidth="1"/>
    <col min="2732" max="2732" width="19.36328125" bestFit="1" customWidth="1"/>
    <col min="2733" max="2733" width="10.453125" bestFit="1" customWidth="1"/>
    <col min="2734" max="2734" width="9.453125" bestFit="1" customWidth="1"/>
    <col min="2735" max="2735" width="23.36328125" bestFit="1" customWidth="1"/>
    <col min="2736" max="2736" width="21.81640625" bestFit="1" customWidth="1"/>
    <col min="2737" max="2737" width="20.6328125" bestFit="1" customWidth="1"/>
    <col min="2738" max="2738" width="12" bestFit="1" customWidth="1"/>
    <col min="2739" max="2739" width="11" bestFit="1" customWidth="1"/>
    <col min="2740" max="2740" width="21.81640625" bestFit="1" customWidth="1"/>
    <col min="2741" max="2741" width="20.36328125" bestFit="1" customWidth="1"/>
    <col min="2742" max="2742" width="19.36328125" bestFit="1" customWidth="1"/>
    <col min="2743" max="2743" width="10.453125" bestFit="1" customWidth="1"/>
    <col min="2744" max="2744" width="9.453125" bestFit="1" customWidth="1"/>
    <col min="2745" max="2745" width="21.81640625" bestFit="1" customWidth="1"/>
    <col min="2746" max="2746" width="20.36328125" bestFit="1" customWidth="1"/>
    <col min="2747" max="2747" width="19.36328125" bestFit="1" customWidth="1"/>
    <col min="2748" max="2748" width="10.453125" bestFit="1" customWidth="1"/>
    <col min="2749" max="2749" width="9.453125" bestFit="1" customWidth="1"/>
    <col min="2750" max="2750" width="23.36328125" bestFit="1" customWidth="1"/>
    <col min="2751" max="2751" width="21.81640625" bestFit="1" customWidth="1"/>
    <col min="2752" max="2752" width="20.6328125" bestFit="1" customWidth="1"/>
    <col min="2753" max="2753" width="12" bestFit="1" customWidth="1"/>
    <col min="2754" max="2754" width="11" bestFit="1" customWidth="1"/>
    <col min="2755" max="2755" width="21.81640625" bestFit="1" customWidth="1"/>
    <col min="2756" max="2756" width="20.36328125" bestFit="1" customWidth="1"/>
    <col min="2757" max="2757" width="19.36328125" bestFit="1" customWidth="1"/>
    <col min="2758" max="2758" width="10.453125" bestFit="1" customWidth="1"/>
    <col min="2759" max="2759" width="9.453125" bestFit="1" customWidth="1"/>
    <col min="2760" max="2760" width="21.81640625" bestFit="1" customWidth="1"/>
    <col min="2761" max="2761" width="20.36328125" bestFit="1" customWidth="1"/>
    <col min="2762" max="2762" width="19.36328125" bestFit="1" customWidth="1"/>
    <col min="2763" max="2763" width="10.453125" bestFit="1" customWidth="1"/>
    <col min="2764" max="2764" width="9.453125" bestFit="1" customWidth="1"/>
    <col min="2765" max="2765" width="23.36328125" bestFit="1" customWidth="1"/>
    <col min="2766" max="2766" width="21.81640625" bestFit="1" customWidth="1"/>
    <col min="2767" max="2767" width="20.6328125" bestFit="1" customWidth="1"/>
    <col min="2768" max="2768" width="12" bestFit="1" customWidth="1"/>
    <col min="2769" max="2769" width="11" bestFit="1" customWidth="1"/>
    <col min="2770" max="2770" width="21.81640625" bestFit="1" customWidth="1"/>
    <col min="2771" max="2771" width="20.36328125" bestFit="1" customWidth="1"/>
    <col min="2772" max="2772" width="19.36328125" bestFit="1" customWidth="1"/>
    <col min="2773" max="2773" width="10.453125" bestFit="1" customWidth="1"/>
    <col min="2774" max="2774" width="9.453125" bestFit="1" customWidth="1"/>
    <col min="2775" max="2775" width="21.81640625" bestFit="1" customWidth="1"/>
    <col min="2776" max="2776" width="20.36328125" bestFit="1" customWidth="1"/>
    <col min="2777" max="2777" width="19.36328125" bestFit="1" customWidth="1"/>
    <col min="2778" max="2778" width="10.453125" bestFit="1" customWidth="1"/>
    <col min="2779" max="2779" width="9.453125" bestFit="1" customWidth="1"/>
    <col min="2780" max="2780" width="23.36328125" bestFit="1" customWidth="1"/>
    <col min="2781" max="2781" width="21.81640625" bestFit="1" customWidth="1"/>
    <col min="2782" max="2782" width="20.6328125" bestFit="1" customWidth="1"/>
    <col min="2783" max="2783" width="12" bestFit="1" customWidth="1"/>
    <col min="2784" max="2784" width="11" bestFit="1" customWidth="1"/>
    <col min="2785" max="2785" width="21.81640625" bestFit="1" customWidth="1"/>
    <col min="2786" max="2786" width="20.36328125" bestFit="1" customWidth="1"/>
    <col min="2787" max="2787" width="19.36328125" bestFit="1" customWidth="1"/>
    <col min="2788" max="2788" width="10.453125" bestFit="1" customWidth="1"/>
    <col min="2789" max="2789" width="9.453125" bestFit="1" customWidth="1"/>
    <col min="2790" max="2790" width="21.81640625" bestFit="1" customWidth="1"/>
    <col min="2791" max="2791" width="20.36328125" bestFit="1" customWidth="1"/>
    <col min="2792" max="2792" width="19.36328125" bestFit="1" customWidth="1"/>
    <col min="2793" max="2793" width="10.453125" bestFit="1" customWidth="1"/>
    <col min="2794" max="2794" width="9.453125" bestFit="1" customWidth="1"/>
    <col min="2795" max="2795" width="24.36328125" bestFit="1" customWidth="1"/>
    <col min="2796" max="2796" width="22.81640625" bestFit="1" customWidth="1"/>
    <col min="2797" max="2797" width="21.81640625" bestFit="1" customWidth="1"/>
    <col min="2798" max="2798" width="13.1796875" bestFit="1" customWidth="1"/>
    <col min="2799" max="2799" width="12" bestFit="1" customWidth="1"/>
    <col min="2800" max="2800" width="21.81640625" bestFit="1" customWidth="1"/>
    <col min="2801" max="2801" width="20.36328125" bestFit="1" customWidth="1"/>
    <col min="2802" max="2802" width="19.36328125" bestFit="1" customWidth="1"/>
    <col min="2803" max="2803" width="10.453125" bestFit="1" customWidth="1"/>
    <col min="2804" max="2804" width="9.453125" bestFit="1" customWidth="1"/>
    <col min="2805" max="2805" width="21.81640625" bestFit="1" customWidth="1"/>
    <col min="2806" max="2806" width="20.36328125" bestFit="1" customWidth="1"/>
    <col min="2807" max="2807" width="19.36328125" bestFit="1" customWidth="1"/>
    <col min="2808" max="2808" width="10.453125" bestFit="1" customWidth="1"/>
    <col min="2809" max="2809" width="9.453125" bestFit="1" customWidth="1"/>
    <col min="2810" max="2810" width="24.36328125" bestFit="1" customWidth="1"/>
    <col min="2811" max="2811" width="22.81640625" bestFit="1" customWidth="1"/>
    <col min="2812" max="2812" width="21.81640625" bestFit="1" customWidth="1"/>
    <col min="2813" max="2813" width="13.1796875" bestFit="1" customWidth="1"/>
    <col min="2814" max="2814" width="12" bestFit="1" customWidth="1"/>
    <col min="2815" max="2815" width="28.453125" bestFit="1" customWidth="1"/>
    <col min="2816" max="2816" width="27" bestFit="1" customWidth="1"/>
    <col min="2817" max="2817" width="26" bestFit="1" customWidth="1"/>
    <col min="2818" max="2818" width="17.36328125" bestFit="1" customWidth="1"/>
    <col min="2819" max="2819" width="16.1796875" bestFit="1" customWidth="1"/>
    <col min="2820" max="2820" width="21.81640625" bestFit="1" customWidth="1"/>
    <col min="2821" max="2821" width="20.36328125" bestFit="1" customWidth="1"/>
    <col min="2822" max="2822" width="19.36328125" bestFit="1" customWidth="1"/>
    <col min="2823" max="2823" width="10.453125" bestFit="1" customWidth="1"/>
    <col min="2824" max="2824" width="9.453125" bestFit="1" customWidth="1"/>
    <col min="2825" max="2825" width="21.81640625" bestFit="1" customWidth="1"/>
    <col min="2826" max="2826" width="20.36328125" bestFit="1" customWidth="1"/>
    <col min="2827" max="2827" width="19.36328125" bestFit="1" customWidth="1"/>
    <col min="2828" max="2828" width="10.453125" bestFit="1" customWidth="1"/>
    <col min="2829" max="2829" width="9.453125" bestFit="1" customWidth="1"/>
    <col min="2830" max="2830" width="23.36328125" bestFit="1" customWidth="1"/>
    <col min="2831" max="2831" width="21.81640625" bestFit="1" customWidth="1"/>
    <col min="2832" max="2832" width="20.6328125" bestFit="1" customWidth="1"/>
    <col min="2833" max="2833" width="12" bestFit="1" customWidth="1"/>
    <col min="2834" max="2834" width="11" bestFit="1" customWidth="1"/>
    <col min="2835" max="2835" width="21.81640625" bestFit="1" customWidth="1"/>
    <col min="2836" max="2836" width="20.36328125" bestFit="1" customWidth="1"/>
    <col min="2837" max="2837" width="19.36328125" bestFit="1" customWidth="1"/>
    <col min="2838" max="2838" width="10.453125" bestFit="1" customWidth="1"/>
    <col min="2839" max="2839" width="9.453125" bestFit="1" customWidth="1"/>
    <col min="2840" max="2840" width="21.81640625" bestFit="1" customWidth="1"/>
    <col min="2841" max="2841" width="20.36328125" bestFit="1" customWidth="1"/>
    <col min="2842" max="2842" width="19.36328125" bestFit="1" customWidth="1"/>
    <col min="2843" max="2843" width="10.453125" bestFit="1" customWidth="1"/>
    <col min="2844" max="2844" width="9.453125" bestFit="1" customWidth="1"/>
    <col min="2845" max="2845" width="23.36328125" bestFit="1" customWidth="1"/>
    <col min="2846" max="2846" width="21.81640625" bestFit="1" customWidth="1"/>
    <col min="2847" max="2847" width="20.6328125" bestFit="1" customWidth="1"/>
    <col min="2848" max="2848" width="12" bestFit="1" customWidth="1"/>
    <col min="2849" max="2849" width="11" bestFit="1" customWidth="1"/>
    <col min="2850" max="2850" width="21.81640625" bestFit="1" customWidth="1"/>
    <col min="2851" max="2851" width="20.36328125" bestFit="1" customWidth="1"/>
    <col min="2852" max="2852" width="19.36328125" bestFit="1" customWidth="1"/>
    <col min="2853" max="2853" width="10.453125" bestFit="1" customWidth="1"/>
    <col min="2854" max="2854" width="9.453125" bestFit="1" customWidth="1"/>
    <col min="2855" max="2855" width="21.81640625" bestFit="1" customWidth="1"/>
    <col min="2856" max="2856" width="20.36328125" bestFit="1" customWidth="1"/>
    <col min="2857" max="2857" width="19.36328125" bestFit="1" customWidth="1"/>
    <col min="2858" max="2858" width="10.453125" bestFit="1" customWidth="1"/>
    <col min="2859" max="2859" width="9.453125" bestFit="1" customWidth="1"/>
    <col min="2860" max="2860" width="23.36328125" bestFit="1" customWidth="1"/>
    <col min="2861" max="2861" width="21.81640625" bestFit="1" customWidth="1"/>
    <col min="2862" max="2862" width="20.6328125" bestFit="1" customWidth="1"/>
    <col min="2863" max="2863" width="12" bestFit="1" customWidth="1"/>
    <col min="2864" max="2864" width="11" bestFit="1" customWidth="1"/>
    <col min="2865" max="2865" width="21.81640625" bestFit="1" customWidth="1"/>
    <col min="2866" max="2866" width="20.36328125" bestFit="1" customWidth="1"/>
    <col min="2867" max="2867" width="19.36328125" bestFit="1" customWidth="1"/>
    <col min="2868" max="2868" width="10.453125" bestFit="1" customWidth="1"/>
    <col min="2869" max="2869" width="9.453125" bestFit="1" customWidth="1"/>
    <col min="2870" max="2870" width="21.81640625" bestFit="1" customWidth="1"/>
    <col min="2871" max="2871" width="20.36328125" bestFit="1" customWidth="1"/>
    <col min="2872" max="2872" width="19.36328125" bestFit="1" customWidth="1"/>
    <col min="2873" max="2873" width="10.453125" bestFit="1" customWidth="1"/>
    <col min="2874" max="2874" width="9.453125" bestFit="1" customWidth="1"/>
    <col min="2875" max="2875" width="23.36328125" bestFit="1" customWidth="1"/>
    <col min="2876" max="2876" width="21.81640625" bestFit="1" customWidth="1"/>
    <col min="2877" max="2877" width="20.6328125" bestFit="1" customWidth="1"/>
    <col min="2878" max="2878" width="12" bestFit="1" customWidth="1"/>
    <col min="2879" max="2879" width="11" bestFit="1" customWidth="1"/>
    <col min="2880" max="2880" width="21.81640625" bestFit="1" customWidth="1"/>
    <col min="2881" max="2881" width="20.36328125" bestFit="1" customWidth="1"/>
    <col min="2882" max="2882" width="19.36328125" bestFit="1" customWidth="1"/>
    <col min="2883" max="2883" width="10.453125" bestFit="1" customWidth="1"/>
    <col min="2884" max="2884" width="9.453125" bestFit="1" customWidth="1"/>
    <col min="2885" max="2885" width="21.81640625" bestFit="1" customWidth="1"/>
    <col min="2886" max="2886" width="20.36328125" bestFit="1" customWidth="1"/>
    <col min="2887" max="2887" width="19.36328125" bestFit="1" customWidth="1"/>
    <col min="2888" max="2888" width="10.453125" bestFit="1" customWidth="1"/>
    <col min="2889" max="2889" width="9.453125" bestFit="1" customWidth="1"/>
    <col min="2890" max="2890" width="23.36328125" bestFit="1" customWidth="1"/>
    <col min="2891" max="2891" width="21.81640625" bestFit="1" customWidth="1"/>
    <col min="2892" max="2892" width="20.6328125" bestFit="1" customWidth="1"/>
    <col min="2893" max="2893" width="12" bestFit="1" customWidth="1"/>
    <col min="2894" max="2894" width="11" bestFit="1" customWidth="1"/>
    <col min="2895" max="2895" width="21.81640625" bestFit="1" customWidth="1"/>
    <col min="2896" max="2896" width="20.36328125" bestFit="1" customWidth="1"/>
    <col min="2897" max="2897" width="19.36328125" bestFit="1" customWidth="1"/>
    <col min="2898" max="2898" width="10.453125" bestFit="1" customWidth="1"/>
    <col min="2899" max="2899" width="9.453125" bestFit="1" customWidth="1"/>
    <col min="2900" max="2900" width="21.81640625" bestFit="1" customWidth="1"/>
    <col min="2901" max="2901" width="20.36328125" bestFit="1" customWidth="1"/>
    <col min="2902" max="2902" width="19.36328125" bestFit="1" customWidth="1"/>
    <col min="2903" max="2903" width="10.453125" bestFit="1" customWidth="1"/>
    <col min="2904" max="2904" width="9.453125" bestFit="1" customWidth="1"/>
    <col min="2905" max="2905" width="23.36328125" bestFit="1" customWidth="1"/>
    <col min="2906" max="2906" width="21.81640625" bestFit="1" customWidth="1"/>
    <col min="2907" max="2907" width="20.6328125" bestFit="1" customWidth="1"/>
    <col min="2908" max="2908" width="12" bestFit="1" customWidth="1"/>
    <col min="2909" max="2909" width="11" bestFit="1" customWidth="1"/>
    <col min="2910" max="2910" width="21.81640625" bestFit="1" customWidth="1"/>
    <col min="2911" max="2911" width="20.36328125" bestFit="1" customWidth="1"/>
    <col min="2912" max="2912" width="19.36328125" bestFit="1" customWidth="1"/>
    <col min="2913" max="2913" width="10.453125" bestFit="1" customWidth="1"/>
    <col min="2914" max="2914" width="9.453125" bestFit="1" customWidth="1"/>
    <col min="2915" max="2915" width="21.81640625" bestFit="1" customWidth="1"/>
    <col min="2916" max="2916" width="20.36328125" bestFit="1" customWidth="1"/>
    <col min="2917" max="2917" width="19.36328125" bestFit="1" customWidth="1"/>
    <col min="2918" max="2918" width="10.453125" bestFit="1" customWidth="1"/>
    <col min="2919" max="2919" width="9.453125" bestFit="1" customWidth="1"/>
    <col min="2920" max="2920" width="23.36328125" bestFit="1" customWidth="1"/>
    <col min="2921" max="2921" width="21.81640625" bestFit="1" customWidth="1"/>
    <col min="2922" max="2922" width="20.6328125" bestFit="1" customWidth="1"/>
    <col min="2923" max="2923" width="12" bestFit="1" customWidth="1"/>
    <col min="2924" max="2924" width="11" bestFit="1" customWidth="1"/>
    <col min="2925" max="2925" width="21.81640625" bestFit="1" customWidth="1"/>
    <col min="2926" max="2926" width="20.36328125" bestFit="1" customWidth="1"/>
    <col min="2927" max="2927" width="19.36328125" bestFit="1" customWidth="1"/>
    <col min="2928" max="2928" width="10.453125" bestFit="1" customWidth="1"/>
    <col min="2929" max="2929" width="9.453125" bestFit="1" customWidth="1"/>
    <col min="2930" max="2930" width="21.81640625" bestFit="1" customWidth="1"/>
    <col min="2931" max="2931" width="20.36328125" bestFit="1" customWidth="1"/>
    <col min="2932" max="2932" width="19.36328125" bestFit="1" customWidth="1"/>
    <col min="2933" max="2933" width="10.453125" bestFit="1" customWidth="1"/>
    <col min="2934" max="2934" width="9.453125" bestFit="1" customWidth="1"/>
    <col min="2935" max="2935" width="23.36328125" bestFit="1" customWidth="1"/>
    <col min="2936" max="2936" width="21.81640625" bestFit="1" customWidth="1"/>
    <col min="2937" max="2937" width="20.6328125" bestFit="1" customWidth="1"/>
    <col min="2938" max="2938" width="12" bestFit="1" customWidth="1"/>
    <col min="2939" max="2939" width="11" bestFit="1" customWidth="1"/>
    <col min="2940" max="2940" width="21.81640625" bestFit="1" customWidth="1"/>
    <col min="2941" max="2941" width="20.36328125" bestFit="1" customWidth="1"/>
    <col min="2942" max="2942" width="19.36328125" bestFit="1" customWidth="1"/>
    <col min="2943" max="2943" width="10.453125" bestFit="1" customWidth="1"/>
    <col min="2944" max="2944" width="9.453125" bestFit="1" customWidth="1"/>
    <col min="2945" max="2945" width="21.81640625" bestFit="1" customWidth="1"/>
    <col min="2946" max="2946" width="20.36328125" bestFit="1" customWidth="1"/>
    <col min="2947" max="2947" width="19.36328125" bestFit="1" customWidth="1"/>
    <col min="2948" max="2948" width="10.453125" bestFit="1" customWidth="1"/>
    <col min="2949" max="2949" width="9.453125" bestFit="1" customWidth="1"/>
    <col min="2950" max="2950" width="23.36328125" bestFit="1" customWidth="1"/>
    <col min="2951" max="2951" width="21.81640625" bestFit="1" customWidth="1"/>
    <col min="2952" max="2952" width="20.6328125" bestFit="1" customWidth="1"/>
    <col min="2953" max="2953" width="12" bestFit="1" customWidth="1"/>
    <col min="2954" max="2954" width="11" bestFit="1" customWidth="1"/>
    <col min="2955" max="2955" width="21.81640625" bestFit="1" customWidth="1"/>
    <col min="2956" max="2956" width="20.36328125" bestFit="1" customWidth="1"/>
    <col min="2957" max="2957" width="19.36328125" bestFit="1" customWidth="1"/>
    <col min="2958" max="2958" width="10.453125" bestFit="1" customWidth="1"/>
    <col min="2959" max="2959" width="9.453125" bestFit="1" customWidth="1"/>
    <col min="2960" max="2960" width="21.81640625" bestFit="1" customWidth="1"/>
    <col min="2961" max="2961" width="20.36328125" bestFit="1" customWidth="1"/>
    <col min="2962" max="2962" width="19.36328125" bestFit="1" customWidth="1"/>
    <col min="2963" max="2963" width="10.453125" bestFit="1" customWidth="1"/>
    <col min="2964" max="2964" width="9.453125" bestFit="1" customWidth="1"/>
    <col min="2965" max="2965" width="24.36328125" bestFit="1" customWidth="1"/>
    <col min="2966" max="2966" width="22.81640625" bestFit="1" customWidth="1"/>
    <col min="2967" max="2967" width="21.81640625" bestFit="1" customWidth="1"/>
    <col min="2968" max="2968" width="13.1796875" bestFit="1" customWidth="1"/>
    <col min="2969" max="2969" width="12" bestFit="1" customWidth="1"/>
    <col min="2970" max="2970" width="21.81640625" bestFit="1" customWidth="1"/>
    <col min="2971" max="2971" width="20.36328125" bestFit="1" customWidth="1"/>
    <col min="2972" max="2972" width="19.36328125" bestFit="1" customWidth="1"/>
    <col min="2973" max="2973" width="10.453125" bestFit="1" customWidth="1"/>
    <col min="2974" max="2974" width="9.453125" bestFit="1" customWidth="1"/>
    <col min="2975" max="2975" width="21.81640625" bestFit="1" customWidth="1"/>
    <col min="2976" max="2976" width="20.36328125" bestFit="1" customWidth="1"/>
    <col min="2977" max="2977" width="19.36328125" bestFit="1" customWidth="1"/>
    <col min="2978" max="2978" width="10.453125" bestFit="1" customWidth="1"/>
    <col min="2979" max="2979" width="9.453125" bestFit="1" customWidth="1"/>
    <col min="2980" max="2980" width="24.36328125" bestFit="1" customWidth="1"/>
    <col min="2981" max="2981" width="22.81640625" bestFit="1" customWidth="1"/>
    <col min="2982" max="2982" width="21.81640625" bestFit="1" customWidth="1"/>
    <col min="2983" max="2983" width="13.1796875" bestFit="1" customWidth="1"/>
    <col min="2984" max="2984" width="12" bestFit="1" customWidth="1"/>
    <col min="2985" max="2985" width="31.81640625" bestFit="1" customWidth="1"/>
    <col min="2986" max="2986" width="30.453125" bestFit="1" customWidth="1"/>
    <col min="2987" max="2987" width="29.36328125" bestFit="1" customWidth="1"/>
    <col min="2988" max="2988" width="20.453125" bestFit="1" customWidth="1"/>
    <col min="2989" max="2989" width="19.453125" bestFit="1" customWidth="1"/>
    <col min="2990" max="2990" width="21.81640625" bestFit="1" customWidth="1"/>
    <col min="2991" max="2991" width="20.36328125" bestFit="1" customWidth="1"/>
    <col min="2992" max="2992" width="19.36328125" bestFit="1" customWidth="1"/>
    <col min="2993" max="2993" width="10.453125" bestFit="1" customWidth="1"/>
    <col min="2994" max="2994" width="9.453125" bestFit="1" customWidth="1"/>
    <col min="2995" max="2995" width="23.36328125" bestFit="1" customWidth="1"/>
    <col min="2996" max="2996" width="21.81640625" bestFit="1" customWidth="1"/>
    <col min="2997" max="2997" width="20.6328125" bestFit="1" customWidth="1"/>
    <col min="2998" max="2998" width="12" bestFit="1" customWidth="1"/>
    <col min="2999" max="2999" width="11" bestFit="1" customWidth="1"/>
    <col min="3000" max="3000" width="21.81640625" bestFit="1" customWidth="1"/>
    <col min="3001" max="3001" width="20.36328125" bestFit="1" customWidth="1"/>
    <col min="3002" max="3002" width="19.36328125" bestFit="1" customWidth="1"/>
    <col min="3003" max="3003" width="10.453125" bestFit="1" customWidth="1"/>
    <col min="3004" max="3004" width="9.453125" bestFit="1" customWidth="1"/>
    <col min="3005" max="3005" width="23.36328125" bestFit="1" customWidth="1"/>
    <col min="3006" max="3006" width="21.81640625" bestFit="1" customWidth="1"/>
    <col min="3007" max="3007" width="20.6328125" bestFit="1" customWidth="1"/>
    <col min="3008" max="3008" width="12" bestFit="1" customWidth="1"/>
    <col min="3009" max="3009" width="11" bestFit="1" customWidth="1"/>
    <col min="3010" max="3010" width="21.81640625" bestFit="1" customWidth="1"/>
    <col min="3011" max="3011" width="20.36328125" bestFit="1" customWidth="1"/>
    <col min="3012" max="3012" width="19.36328125" bestFit="1" customWidth="1"/>
    <col min="3013" max="3013" width="10.453125" bestFit="1" customWidth="1"/>
    <col min="3014" max="3014" width="9.453125" bestFit="1" customWidth="1"/>
    <col min="3015" max="3015" width="23.36328125" bestFit="1" customWidth="1"/>
    <col min="3016" max="3016" width="21.81640625" bestFit="1" customWidth="1"/>
    <col min="3017" max="3017" width="20.6328125" bestFit="1" customWidth="1"/>
    <col min="3018" max="3018" width="12" bestFit="1" customWidth="1"/>
    <col min="3019" max="3019" width="11" bestFit="1" customWidth="1"/>
    <col min="3020" max="3020" width="21.81640625" bestFit="1" customWidth="1"/>
    <col min="3021" max="3021" width="20.36328125" bestFit="1" customWidth="1"/>
    <col min="3022" max="3022" width="19.36328125" bestFit="1" customWidth="1"/>
    <col min="3023" max="3023" width="10.453125" bestFit="1" customWidth="1"/>
    <col min="3024" max="3024" width="9.453125" bestFit="1" customWidth="1"/>
    <col min="3025" max="3025" width="23.36328125" bestFit="1" customWidth="1"/>
    <col min="3026" max="3026" width="21.81640625" bestFit="1" customWidth="1"/>
    <col min="3027" max="3027" width="20.6328125" bestFit="1" customWidth="1"/>
    <col min="3028" max="3028" width="12" bestFit="1" customWidth="1"/>
    <col min="3029" max="3029" width="11" bestFit="1" customWidth="1"/>
    <col min="3030" max="3030" width="21.81640625" bestFit="1" customWidth="1"/>
    <col min="3031" max="3031" width="20.36328125" bestFit="1" customWidth="1"/>
    <col min="3032" max="3032" width="19.36328125" bestFit="1" customWidth="1"/>
    <col min="3033" max="3033" width="10.453125" bestFit="1" customWidth="1"/>
    <col min="3034" max="3034" width="9.453125" bestFit="1" customWidth="1"/>
    <col min="3035" max="3035" width="23.36328125" bestFit="1" customWidth="1"/>
    <col min="3036" max="3036" width="21.81640625" bestFit="1" customWidth="1"/>
    <col min="3037" max="3037" width="20.6328125" bestFit="1" customWidth="1"/>
    <col min="3038" max="3038" width="12" bestFit="1" customWidth="1"/>
    <col min="3039" max="3039" width="11" bestFit="1" customWidth="1"/>
    <col min="3040" max="3040" width="21.81640625" bestFit="1" customWidth="1"/>
    <col min="3041" max="3041" width="20.36328125" bestFit="1" customWidth="1"/>
    <col min="3042" max="3042" width="19.36328125" bestFit="1" customWidth="1"/>
    <col min="3043" max="3043" width="10.453125" bestFit="1" customWidth="1"/>
    <col min="3044" max="3044" width="9.453125" bestFit="1" customWidth="1"/>
    <col min="3045" max="3045" width="23.36328125" bestFit="1" customWidth="1"/>
    <col min="3046" max="3046" width="21.81640625" bestFit="1" customWidth="1"/>
    <col min="3047" max="3047" width="20.6328125" bestFit="1" customWidth="1"/>
    <col min="3048" max="3048" width="12" bestFit="1" customWidth="1"/>
    <col min="3049" max="3049" width="11" bestFit="1" customWidth="1"/>
    <col min="3050" max="3050" width="21.81640625" bestFit="1" customWidth="1"/>
    <col min="3051" max="3051" width="20.36328125" bestFit="1" customWidth="1"/>
    <col min="3052" max="3052" width="19.36328125" bestFit="1" customWidth="1"/>
    <col min="3053" max="3053" width="10.453125" bestFit="1" customWidth="1"/>
    <col min="3054" max="3054" width="9.453125" bestFit="1" customWidth="1"/>
    <col min="3055" max="3055" width="23.36328125" bestFit="1" customWidth="1"/>
    <col min="3056" max="3056" width="21.81640625" bestFit="1" customWidth="1"/>
    <col min="3057" max="3057" width="20.6328125" bestFit="1" customWidth="1"/>
    <col min="3058" max="3058" width="12" bestFit="1" customWidth="1"/>
    <col min="3059" max="3059" width="11" bestFit="1" customWidth="1"/>
    <col min="3060" max="3060" width="21.81640625" bestFit="1" customWidth="1"/>
    <col min="3061" max="3061" width="20.36328125" bestFit="1" customWidth="1"/>
    <col min="3062" max="3062" width="19.36328125" bestFit="1" customWidth="1"/>
    <col min="3063" max="3063" width="10.453125" bestFit="1" customWidth="1"/>
    <col min="3064" max="3064" width="9.453125" bestFit="1" customWidth="1"/>
    <col min="3065" max="3065" width="23.36328125" bestFit="1" customWidth="1"/>
    <col min="3066" max="3066" width="21.81640625" bestFit="1" customWidth="1"/>
    <col min="3067" max="3067" width="20.6328125" bestFit="1" customWidth="1"/>
    <col min="3068" max="3068" width="12" bestFit="1" customWidth="1"/>
    <col min="3069" max="3069" width="11" bestFit="1" customWidth="1"/>
    <col min="3070" max="3070" width="21.81640625" bestFit="1" customWidth="1"/>
    <col min="3071" max="3071" width="20.36328125" bestFit="1" customWidth="1"/>
    <col min="3072" max="3072" width="19.36328125" bestFit="1" customWidth="1"/>
    <col min="3073" max="3073" width="10.453125" bestFit="1" customWidth="1"/>
    <col min="3074" max="3074" width="9.453125" bestFit="1" customWidth="1"/>
    <col min="3075" max="3075" width="23.36328125" bestFit="1" customWidth="1"/>
    <col min="3076" max="3076" width="21.81640625" bestFit="1" customWidth="1"/>
    <col min="3077" max="3077" width="20.6328125" bestFit="1" customWidth="1"/>
    <col min="3078" max="3078" width="12" bestFit="1" customWidth="1"/>
    <col min="3079" max="3079" width="11" bestFit="1" customWidth="1"/>
    <col min="3080" max="3080" width="21.81640625" bestFit="1" customWidth="1"/>
    <col min="3081" max="3081" width="20.36328125" bestFit="1" customWidth="1"/>
    <col min="3082" max="3082" width="19.36328125" bestFit="1" customWidth="1"/>
    <col min="3083" max="3083" width="10.453125" bestFit="1" customWidth="1"/>
    <col min="3084" max="3084" width="9.453125" bestFit="1" customWidth="1"/>
    <col min="3085" max="3085" width="24.36328125" bestFit="1" customWidth="1"/>
    <col min="3086" max="3086" width="22.81640625" bestFit="1" customWidth="1"/>
    <col min="3087" max="3087" width="21.81640625" bestFit="1" customWidth="1"/>
    <col min="3088" max="3088" width="13.1796875" bestFit="1" customWidth="1"/>
    <col min="3089" max="3089" width="12" bestFit="1" customWidth="1"/>
    <col min="3090" max="3090" width="21.81640625" bestFit="1" customWidth="1"/>
    <col min="3091" max="3091" width="20.36328125" bestFit="1" customWidth="1"/>
    <col min="3092" max="3092" width="19.36328125" bestFit="1" customWidth="1"/>
    <col min="3093" max="3093" width="10.453125" bestFit="1" customWidth="1"/>
    <col min="3094" max="3094" width="9.453125" bestFit="1" customWidth="1"/>
    <col min="3095" max="3095" width="24.36328125" bestFit="1" customWidth="1"/>
    <col min="3096" max="3096" width="22.81640625" bestFit="1" customWidth="1"/>
    <col min="3097" max="3097" width="21.81640625" bestFit="1" customWidth="1"/>
    <col min="3098" max="3098" width="13.1796875" bestFit="1" customWidth="1"/>
    <col min="3099" max="3099" width="12" bestFit="1" customWidth="1"/>
    <col min="3100" max="3100" width="30.1796875" bestFit="1" customWidth="1"/>
    <col min="3101" max="3101" width="28.453125" bestFit="1" customWidth="1"/>
    <col min="3102" max="3102" width="27.453125" bestFit="1" customWidth="1"/>
    <col min="3103" max="3103" width="18.81640625" bestFit="1" customWidth="1"/>
    <col min="3104" max="3104" width="17.81640625" bestFit="1" customWidth="1"/>
    <col min="3105" max="3105" width="26.1796875" bestFit="1" customWidth="1"/>
    <col min="3106" max="3106" width="24.453125" bestFit="1" customWidth="1"/>
    <col min="3107" max="3107" width="23.453125" bestFit="1" customWidth="1"/>
    <col min="3108" max="3108" width="14.81640625" bestFit="1" customWidth="1"/>
    <col min="3109" max="3109" width="13.81640625" bestFit="1" customWidth="1"/>
    <col min="3110" max="3110" width="27.6328125" bestFit="1" customWidth="1"/>
    <col min="3111" max="3111" width="26.36328125" bestFit="1" customWidth="1"/>
    <col min="3112" max="3112" width="25.1796875" bestFit="1" customWidth="1"/>
    <col min="3113" max="3113" width="16.453125" bestFit="1" customWidth="1"/>
    <col min="3114" max="3114" width="15.453125" bestFit="1" customWidth="1"/>
    <col min="3115" max="3115" width="21.81640625" bestFit="1" customWidth="1"/>
    <col min="3116" max="3116" width="20.36328125" bestFit="1" customWidth="1"/>
    <col min="3117" max="3117" width="19.36328125" bestFit="1" customWidth="1"/>
    <col min="3118" max="3118" width="10.453125" bestFit="1" customWidth="1"/>
    <col min="3119" max="3119" width="9.453125" bestFit="1" customWidth="1"/>
    <col min="3120" max="3120" width="23.36328125" bestFit="1" customWidth="1"/>
    <col min="3121" max="3121" width="21.81640625" bestFit="1" customWidth="1"/>
    <col min="3122" max="3122" width="20.6328125" bestFit="1" customWidth="1"/>
    <col min="3123" max="3123" width="12" bestFit="1" customWidth="1"/>
    <col min="3124" max="3124" width="11" bestFit="1" customWidth="1"/>
    <col min="3125" max="3125" width="21.81640625" bestFit="1" customWidth="1"/>
    <col min="3126" max="3126" width="20.36328125" bestFit="1" customWidth="1"/>
    <col min="3127" max="3127" width="19.36328125" bestFit="1" customWidth="1"/>
    <col min="3128" max="3128" width="10.453125" bestFit="1" customWidth="1"/>
    <col min="3129" max="3129" width="9.453125" bestFit="1" customWidth="1"/>
    <col min="3130" max="3130" width="23.36328125" bestFit="1" customWidth="1"/>
    <col min="3131" max="3131" width="21.81640625" bestFit="1" customWidth="1"/>
    <col min="3132" max="3132" width="20.6328125" bestFit="1" customWidth="1"/>
    <col min="3133" max="3133" width="12" bestFit="1" customWidth="1"/>
    <col min="3134" max="3134" width="11" bestFit="1" customWidth="1"/>
    <col min="3135" max="3135" width="21.81640625" bestFit="1" customWidth="1"/>
    <col min="3136" max="3136" width="20.36328125" bestFit="1" customWidth="1"/>
    <col min="3137" max="3137" width="19.36328125" bestFit="1" customWidth="1"/>
    <col min="3138" max="3138" width="10.453125" bestFit="1" customWidth="1"/>
    <col min="3139" max="3139" width="9.453125" bestFit="1" customWidth="1"/>
    <col min="3140" max="3140" width="23.36328125" bestFit="1" customWidth="1"/>
    <col min="3141" max="3141" width="21.81640625" bestFit="1" customWidth="1"/>
    <col min="3142" max="3142" width="20.6328125" bestFit="1" customWidth="1"/>
    <col min="3143" max="3143" width="12" bestFit="1" customWidth="1"/>
    <col min="3144" max="3144" width="11" bestFit="1" customWidth="1"/>
    <col min="3145" max="3145" width="21.81640625" bestFit="1" customWidth="1"/>
    <col min="3146" max="3146" width="20.36328125" bestFit="1" customWidth="1"/>
    <col min="3147" max="3147" width="19.36328125" bestFit="1" customWidth="1"/>
    <col min="3148" max="3148" width="10.453125" bestFit="1" customWidth="1"/>
    <col min="3149" max="3149" width="9.453125" bestFit="1" customWidth="1"/>
    <col min="3150" max="3150" width="23.36328125" bestFit="1" customWidth="1"/>
    <col min="3151" max="3151" width="21.81640625" bestFit="1" customWidth="1"/>
    <col min="3152" max="3152" width="20.6328125" bestFit="1" customWidth="1"/>
    <col min="3153" max="3153" width="12" bestFit="1" customWidth="1"/>
    <col min="3154" max="3154" width="11" bestFit="1" customWidth="1"/>
    <col min="3155" max="3155" width="21.81640625" bestFit="1" customWidth="1"/>
    <col min="3156" max="3156" width="20.36328125" bestFit="1" customWidth="1"/>
    <col min="3157" max="3157" width="19.36328125" bestFit="1" customWidth="1"/>
    <col min="3158" max="3158" width="10.453125" bestFit="1" customWidth="1"/>
    <col min="3159" max="3159" width="9.453125" bestFit="1" customWidth="1"/>
    <col min="3160" max="3160" width="23.36328125" bestFit="1" customWidth="1"/>
    <col min="3161" max="3161" width="21.81640625" bestFit="1" customWidth="1"/>
    <col min="3162" max="3162" width="20.6328125" bestFit="1" customWidth="1"/>
    <col min="3163" max="3163" width="12" bestFit="1" customWidth="1"/>
    <col min="3164" max="3164" width="11" bestFit="1" customWidth="1"/>
    <col min="3165" max="3165" width="21.81640625" bestFit="1" customWidth="1"/>
    <col min="3166" max="3166" width="20.36328125" bestFit="1" customWidth="1"/>
    <col min="3167" max="3167" width="19.36328125" bestFit="1" customWidth="1"/>
    <col min="3168" max="3168" width="10.453125" bestFit="1" customWidth="1"/>
    <col min="3169" max="3169" width="9.453125" bestFit="1" customWidth="1"/>
    <col min="3170" max="3170" width="23.36328125" bestFit="1" customWidth="1"/>
    <col min="3171" max="3171" width="21.81640625" bestFit="1" customWidth="1"/>
    <col min="3172" max="3172" width="20.6328125" bestFit="1" customWidth="1"/>
    <col min="3173" max="3173" width="12" bestFit="1" customWidth="1"/>
    <col min="3174" max="3174" width="11" bestFit="1" customWidth="1"/>
    <col min="3175" max="3175" width="21.81640625" bestFit="1" customWidth="1"/>
    <col min="3176" max="3176" width="20.36328125" bestFit="1" customWidth="1"/>
    <col min="3177" max="3177" width="19.36328125" bestFit="1" customWidth="1"/>
    <col min="3178" max="3178" width="10.453125" bestFit="1" customWidth="1"/>
    <col min="3179" max="3179" width="9.453125" bestFit="1" customWidth="1"/>
    <col min="3180" max="3180" width="23.36328125" bestFit="1" customWidth="1"/>
    <col min="3181" max="3181" width="21.81640625" bestFit="1" customWidth="1"/>
    <col min="3182" max="3182" width="20.6328125" bestFit="1" customWidth="1"/>
    <col min="3183" max="3183" width="12" bestFit="1" customWidth="1"/>
    <col min="3184" max="3184" width="11" bestFit="1" customWidth="1"/>
    <col min="3185" max="3185" width="21.81640625" bestFit="1" customWidth="1"/>
    <col min="3186" max="3186" width="20.36328125" bestFit="1" customWidth="1"/>
    <col min="3187" max="3187" width="19.36328125" bestFit="1" customWidth="1"/>
    <col min="3188" max="3188" width="10.453125" bestFit="1" customWidth="1"/>
    <col min="3189" max="3189" width="9.453125" bestFit="1" customWidth="1"/>
    <col min="3190" max="3190" width="23.36328125" bestFit="1" customWidth="1"/>
    <col min="3191" max="3191" width="21.81640625" bestFit="1" customWidth="1"/>
    <col min="3192" max="3192" width="20.6328125" bestFit="1" customWidth="1"/>
    <col min="3193" max="3193" width="12" bestFit="1" customWidth="1"/>
    <col min="3194" max="3194" width="11" bestFit="1" customWidth="1"/>
    <col min="3195" max="3195" width="21.81640625" bestFit="1" customWidth="1"/>
    <col min="3196" max="3196" width="20.36328125" bestFit="1" customWidth="1"/>
    <col min="3197" max="3197" width="19.36328125" bestFit="1" customWidth="1"/>
    <col min="3198" max="3198" width="10.453125" bestFit="1" customWidth="1"/>
    <col min="3199" max="3199" width="9.453125" bestFit="1" customWidth="1"/>
    <col min="3200" max="3200" width="23.36328125" bestFit="1" customWidth="1"/>
    <col min="3201" max="3201" width="21.81640625" bestFit="1" customWidth="1"/>
    <col min="3202" max="3202" width="20.6328125" bestFit="1" customWidth="1"/>
    <col min="3203" max="3203" width="12" bestFit="1" customWidth="1"/>
    <col min="3204" max="3204" width="11" bestFit="1" customWidth="1"/>
    <col min="3205" max="3205" width="21.81640625" bestFit="1" customWidth="1"/>
    <col min="3206" max="3206" width="20.36328125" bestFit="1" customWidth="1"/>
    <col min="3207" max="3207" width="19.36328125" bestFit="1" customWidth="1"/>
    <col min="3208" max="3208" width="10.453125" bestFit="1" customWidth="1"/>
    <col min="3209" max="3209" width="9.453125" bestFit="1" customWidth="1"/>
    <col min="3210" max="3210" width="24.36328125" bestFit="1" customWidth="1"/>
    <col min="3211" max="3211" width="22.81640625" bestFit="1" customWidth="1"/>
    <col min="3212" max="3212" width="21.81640625" bestFit="1" customWidth="1"/>
    <col min="3213" max="3213" width="13.1796875" bestFit="1" customWidth="1"/>
    <col min="3214" max="3214" width="12" bestFit="1" customWidth="1"/>
    <col min="3215" max="3215" width="21.81640625" bestFit="1" customWidth="1"/>
    <col min="3216" max="3216" width="20.36328125" bestFit="1" customWidth="1"/>
    <col min="3217" max="3217" width="19.36328125" bestFit="1" customWidth="1"/>
    <col min="3218" max="3218" width="10.453125" bestFit="1" customWidth="1"/>
    <col min="3219" max="3219" width="9.453125" bestFit="1" customWidth="1"/>
    <col min="3220" max="3220" width="24.36328125" bestFit="1" customWidth="1"/>
    <col min="3221" max="3221" width="22.81640625" bestFit="1" customWidth="1"/>
    <col min="3222" max="3222" width="21.81640625" bestFit="1" customWidth="1"/>
    <col min="3223" max="3223" width="13.1796875" bestFit="1" customWidth="1"/>
    <col min="3224" max="3224" width="12" bestFit="1" customWidth="1"/>
    <col min="3225" max="3225" width="28.453125" bestFit="1" customWidth="1"/>
    <col min="3226" max="3226" width="27" bestFit="1" customWidth="1"/>
    <col min="3227" max="3227" width="26" bestFit="1" customWidth="1"/>
    <col min="3228" max="3228" width="17.36328125" bestFit="1" customWidth="1"/>
    <col min="3229" max="3229" width="16.1796875" bestFit="1" customWidth="1"/>
    <col min="3230" max="3230" width="26.1796875" bestFit="1" customWidth="1"/>
    <col min="3231" max="3231" width="24.453125" bestFit="1" customWidth="1"/>
    <col min="3232" max="3232" width="23.453125" bestFit="1" customWidth="1"/>
    <col min="3233" max="3233" width="14.81640625" bestFit="1" customWidth="1"/>
    <col min="3234" max="3234" width="13.81640625" bestFit="1" customWidth="1"/>
    <col min="3235" max="3235" width="21.81640625" bestFit="1" customWidth="1"/>
    <col min="3236" max="3236" width="20.36328125" bestFit="1" customWidth="1"/>
    <col min="3237" max="3237" width="19.36328125" bestFit="1" customWidth="1"/>
    <col min="3238" max="3238" width="10.453125" bestFit="1" customWidth="1"/>
    <col min="3239" max="3239" width="9.453125" bestFit="1" customWidth="1"/>
    <col min="3240" max="3240" width="23.36328125" bestFit="1" customWidth="1"/>
    <col min="3241" max="3241" width="21.81640625" bestFit="1" customWidth="1"/>
    <col min="3242" max="3242" width="20.6328125" bestFit="1" customWidth="1"/>
    <col min="3243" max="3243" width="12" bestFit="1" customWidth="1"/>
    <col min="3244" max="3244" width="11" bestFit="1" customWidth="1"/>
    <col min="3245" max="3245" width="21.81640625" bestFit="1" customWidth="1"/>
    <col min="3246" max="3246" width="20.36328125" bestFit="1" customWidth="1"/>
    <col min="3247" max="3247" width="19.36328125" bestFit="1" customWidth="1"/>
    <col min="3248" max="3248" width="10.453125" bestFit="1" customWidth="1"/>
    <col min="3249" max="3249" width="9.453125" bestFit="1" customWidth="1"/>
    <col min="3250" max="3250" width="23.36328125" bestFit="1" customWidth="1"/>
    <col min="3251" max="3251" width="21.81640625" bestFit="1" customWidth="1"/>
    <col min="3252" max="3252" width="20.6328125" bestFit="1" customWidth="1"/>
    <col min="3253" max="3253" width="12" bestFit="1" customWidth="1"/>
    <col min="3254" max="3254" width="11" bestFit="1" customWidth="1"/>
    <col min="3255" max="3255" width="21.81640625" bestFit="1" customWidth="1"/>
    <col min="3256" max="3256" width="20.36328125" bestFit="1" customWidth="1"/>
    <col min="3257" max="3257" width="19.36328125" bestFit="1" customWidth="1"/>
    <col min="3258" max="3258" width="10.453125" bestFit="1" customWidth="1"/>
    <col min="3259" max="3259" width="9.453125" bestFit="1" customWidth="1"/>
    <col min="3260" max="3260" width="23.36328125" bestFit="1" customWidth="1"/>
    <col min="3261" max="3261" width="21.81640625" bestFit="1" customWidth="1"/>
    <col min="3262" max="3262" width="20.6328125" bestFit="1" customWidth="1"/>
    <col min="3263" max="3263" width="12" bestFit="1" customWidth="1"/>
    <col min="3264" max="3264" width="11" bestFit="1" customWidth="1"/>
    <col min="3265" max="3265" width="21.81640625" bestFit="1" customWidth="1"/>
    <col min="3266" max="3266" width="20.36328125" bestFit="1" customWidth="1"/>
    <col min="3267" max="3267" width="19.36328125" bestFit="1" customWidth="1"/>
    <col min="3268" max="3268" width="10.453125" bestFit="1" customWidth="1"/>
    <col min="3269" max="3269" width="9.453125" bestFit="1" customWidth="1"/>
    <col min="3270" max="3270" width="23.36328125" bestFit="1" customWidth="1"/>
    <col min="3271" max="3271" width="21.81640625" bestFit="1" customWidth="1"/>
    <col min="3272" max="3272" width="20.6328125" bestFit="1" customWidth="1"/>
    <col min="3273" max="3273" width="12" bestFit="1" customWidth="1"/>
    <col min="3274" max="3274" width="11" bestFit="1" customWidth="1"/>
    <col min="3275" max="3275" width="21.81640625" bestFit="1" customWidth="1"/>
    <col min="3276" max="3276" width="20.36328125" bestFit="1" customWidth="1"/>
    <col min="3277" max="3277" width="19.36328125" bestFit="1" customWidth="1"/>
    <col min="3278" max="3278" width="10.453125" bestFit="1" customWidth="1"/>
    <col min="3279" max="3279" width="9.453125" bestFit="1" customWidth="1"/>
    <col min="3280" max="3280" width="23.36328125" bestFit="1" customWidth="1"/>
    <col min="3281" max="3281" width="21.81640625" bestFit="1" customWidth="1"/>
    <col min="3282" max="3282" width="20.6328125" bestFit="1" customWidth="1"/>
    <col min="3283" max="3283" width="12" bestFit="1" customWidth="1"/>
    <col min="3284" max="3284" width="11" bestFit="1" customWidth="1"/>
    <col min="3285" max="3285" width="21.81640625" bestFit="1" customWidth="1"/>
    <col min="3286" max="3286" width="20.36328125" bestFit="1" customWidth="1"/>
    <col min="3287" max="3287" width="19.36328125" bestFit="1" customWidth="1"/>
    <col min="3288" max="3288" width="10.453125" bestFit="1" customWidth="1"/>
    <col min="3289" max="3289" width="9.453125" bestFit="1" customWidth="1"/>
    <col min="3290" max="3290" width="23.36328125" bestFit="1" customWidth="1"/>
    <col min="3291" max="3291" width="21.81640625" bestFit="1" customWidth="1"/>
    <col min="3292" max="3292" width="20.6328125" bestFit="1" customWidth="1"/>
    <col min="3293" max="3293" width="12" bestFit="1" customWidth="1"/>
    <col min="3294" max="3294" width="11" bestFit="1" customWidth="1"/>
    <col min="3295" max="3295" width="21.81640625" bestFit="1" customWidth="1"/>
    <col min="3296" max="3296" width="20.36328125" bestFit="1" customWidth="1"/>
    <col min="3297" max="3297" width="19.36328125" bestFit="1" customWidth="1"/>
    <col min="3298" max="3298" width="10.453125" bestFit="1" customWidth="1"/>
    <col min="3299" max="3299" width="9.453125" bestFit="1" customWidth="1"/>
    <col min="3300" max="3300" width="23.36328125" bestFit="1" customWidth="1"/>
    <col min="3301" max="3301" width="21.81640625" bestFit="1" customWidth="1"/>
    <col min="3302" max="3302" width="20.6328125" bestFit="1" customWidth="1"/>
    <col min="3303" max="3303" width="12" bestFit="1" customWidth="1"/>
    <col min="3304" max="3304" width="11" bestFit="1" customWidth="1"/>
    <col min="3305" max="3305" width="21.81640625" bestFit="1" customWidth="1"/>
    <col min="3306" max="3306" width="20.36328125" bestFit="1" customWidth="1"/>
    <col min="3307" max="3307" width="19.36328125" bestFit="1" customWidth="1"/>
    <col min="3308" max="3308" width="10.453125" bestFit="1" customWidth="1"/>
    <col min="3309" max="3309" width="9.453125" bestFit="1" customWidth="1"/>
    <col min="3310" max="3310" width="23.36328125" bestFit="1" customWidth="1"/>
    <col min="3311" max="3311" width="21.81640625" bestFit="1" customWidth="1"/>
    <col min="3312" max="3312" width="20.6328125" bestFit="1" customWidth="1"/>
    <col min="3313" max="3313" width="12" bestFit="1" customWidth="1"/>
    <col min="3314" max="3314" width="11" bestFit="1" customWidth="1"/>
    <col min="3315" max="3315" width="21.81640625" bestFit="1" customWidth="1"/>
    <col min="3316" max="3316" width="20.36328125" bestFit="1" customWidth="1"/>
    <col min="3317" max="3317" width="19.36328125" bestFit="1" customWidth="1"/>
    <col min="3318" max="3318" width="10.453125" bestFit="1" customWidth="1"/>
    <col min="3319" max="3319" width="9.453125" bestFit="1" customWidth="1"/>
    <col min="3320" max="3320" width="23.36328125" bestFit="1" customWidth="1"/>
    <col min="3321" max="3321" width="21.81640625" bestFit="1" customWidth="1"/>
    <col min="3322" max="3322" width="20.6328125" bestFit="1" customWidth="1"/>
    <col min="3323" max="3323" width="12" bestFit="1" customWidth="1"/>
    <col min="3324" max="3324" width="11" bestFit="1" customWidth="1"/>
    <col min="3325" max="3325" width="21.81640625" bestFit="1" customWidth="1"/>
    <col min="3326" max="3326" width="20.36328125" bestFit="1" customWidth="1"/>
    <col min="3327" max="3327" width="19.36328125" bestFit="1" customWidth="1"/>
    <col min="3328" max="3328" width="10.453125" bestFit="1" customWidth="1"/>
    <col min="3329" max="3329" width="9.453125" bestFit="1" customWidth="1"/>
    <col min="3330" max="3330" width="24.36328125" bestFit="1" customWidth="1"/>
    <col min="3331" max="3331" width="22.81640625" bestFit="1" customWidth="1"/>
    <col min="3332" max="3332" width="21.81640625" bestFit="1" customWidth="1"/>
    <col min="3333" max="3333" width="13.1796875" bestFit="1" customWidth="1"/>
    <col min="3334" max="3334" width="12" bestFit="1" customWidth="1"/>
    <col min="3335" max="3335" width="21.81640625" bestFit="1" customWidth="1"/>
    <col min="3336" max="3336" width="20.36328125" bestFit="1" customWidth="1"/>
    <col min="3337" max="3337" width="19.36328125" bestFit="1" customWidth="1"/>
    <col min="3338" max="3338" width="10.453125" bestFit="1" customWidth="1"/>
    <col min="3339" max="3339" width="9.453125" bestFit="1" customWidth="1"/>
    <col min="3340" max="3340" width="24.36328125" bestFit="1" customWidth="1"/>
    <col min="3341" max="3341" width="22.81640625" bestFit="1" customWidth="1"/>
    <col min="3342" max="3342" width="21.81640625" bestFit="1" customWidth="1"/>
    <col min="3343" max="3343" width="13.1796875" bestFit="1" customWidth="1"/>
    <col min="3344" max="3344" width="12" bestFit="1" customWidth="1"/>
    <col min="3345" max="3345" width="31.81640625" bestFit="1" customWidth="1"/>
    <col min="3346" max="3346" width="30.453125" bestFit="1" customWidth="1"/>
    <col min="3347" max="3347" width="29.36328125" bestFit="1" customWidth="1"/>
    <col min="3348" max="3348" width="20.453125" bestFit="1" customWidth="1"/>
    <col min="3349" max="3349" width="19.453125" bestFit="1" customWidth="1"/>
    <col min="3350" max="3350" width="21.81640625" bestFit="1" customWidth="1"/>
    <col min="3351" max="3351" width="20.36328125" bestFit="1" customWidth="1"/>
    <col min="3352" max="3352" width="19.36328125" bestFit="1" customWidth="1"/>
    <col min="3353" max="3353" width="10.453125" bestFit="1" customWidth="1"/>
    <col min="3354" max="3354" width="9.453125" bestFit="1" customWidth="1"/>
    <col min="3355" max="3355" width="23.36328125" bestFit="1" customWidth="1"/>
    <col min="3356" max="3356" width="21.81640625" bestFit="1" customWidth="1"/>
    <col min="3357" max="3357" width="20.6328125" bestFit="1" customWidth="1"/>
    <col min="3358" max="3358" width="12" bestFit="1" customWidth="1"/>
    <col min="3359" max="3359" width="11" bestFit="1" customWidth="1"/>
    <col min="3360" max="3360" width="21.81640625" bestFit="1" customWidth="1"/>
    <col min="3361" max="3361" width="20.36328125" bestFit="1" customWidth="1"/>
    <col min="3362" max="3362" width="19.36328125" bestFit="1" customWidth="1"/>
    <col min="3363" max="3363" width="10.453125" bestFit="1" customWidth="1"/>
    <col min="3364" max="3364" width="9.453125" bestFit="1" customWidth="1"/>
    <col min="3365" max="3365" width="23.36328125" bestFit="1" customWidth="1"/>
    <col min="3366" max="3366" width="21.81640625" bestFit="1" customWidth="1"/>
    <col min="3367" max="3367" width="20.6328125" bestFit="1" customWidth="1"/>
    <col min="3368" max="3368" width="12" bestFit="1" customWidth="1"/>
    <col min="3369" max="3369" width="11" bestFit="1" customWidth="1"/>
    <col min="3370" max="3370" width="21.81640625" bestFit="1" customWidth="1"/>
    <col min="3371" max="3371" width="20.36328125" bestFit="1" customWidth="1"/>
    <col min="3372" max="3372" width="19.36328125" bestFit="1" customWidth="1"/>
    <col min="3373" max="3373" width="10.453125" bestFit="1" customWidth="1"/>
    <col min="3374" max="3374" width="9.453125" bestFit="1" customWidth="1"/>
    <col min="3375" max="3375" width="23.36328125" bestFit="1" customWidth="1"/>
    <col min="3376" max="3376" width="21.81640625" bestFit="1" customWidth="1"/>
    <col min="3377" max="3377" width="20.6328125" bestFit="1" customWidth="1"/>
    <col min="3378" max="3378" width="12" bestFit="1" customWidth="1"/>
    <col min="3379" max="3379" width="11" bestFit="1" customWidth="1"/>
    <col min="3380" max="3380" width="21.81640625" bestFit="1" customWidth="1"/>
    <col min="3381" max="3381" width="20.36328125" bestFit="1" customWidth="1"/>
    <col min="3382" max="3382" width="19.36328125" bestFit="1" customWidth="1"/>
    <col min="3383" max="3383" width="10.453125" bestFit="1" customWidth="1"/>
    <col min="3384" max="3384" width="9.453125" bestFit="1" customWidth="1"/>
    <col min="3385" max="3385" width="23.36328125" bestFit="1" customWidth="1"/>
    <col min="3386" max="3386" width="21.81640625" bestFit="1" customWidth="1"/>
    <col min="3387" max="3387" width="20.6328125" bestFit="1" customWidth="1"/>
    <col min="3388" max="3388" width="12" bestFit="1" customWidth="1"/>
    <col min="3389" max="3389" width="11" bestFit="1" customWidth="1"/>
    <col min="3390" max="3390" width="21.81640625" bestFit="1" customWidth="1"/>
    <col min="3391" max="3391" width="20.36328125" bestFit="1" customWidth="1"/>
    <col min="3392" max="3392" width="19.36328125" bestFit="1" customWidth="1"/>
    <col min="3393" max="3393" width="10.453125" bestFit="1" customWidth="1"/>
    <col min="3394" max="3394" width="9.453125" bestFit="1" customWidth="1"/>
    <col min="3395" max="3395" width="23.36328125" bestFit="1" customWidth="1"/>
    <col min="3396" max="3396" width="21.81640625" bestFit="1" customWidth="1"/>
    <col min="3397" max="3397" width="20.6328125" bestFit="1" customWidth="1"/>
    <col min="3398" max="3398" width="12" bestFit="1" customWidth="1"/>
    <col min="3399" max="3399" width="11" bestFit="1" customWidth="1"/>
    <col min="3400" max="3400" width="21.81640625" bestFit="1" customWidth="1"/>
    <col min="3401" max="3401" width="20.36328125" bestFit="1" customWidth="1"/>
    <col min="3402" max="3402" width="19.36328125" bestFit="1" customWidth="1"/>
    <col min="3403" max="3403" width="10.453125" bestFit="1" customWidth="1"/>
    <col min="3404" max="3404" width="9.453125" bestFit="1" customWidth="1"/>
    <col min="3405" max="3405" width="23.36328125" bestFit="1" customWidth="1"/>
    <col min="3406" max="3406" width="21.81640625" bestFit="1" customWidth="1"/>
    <col min="3407" max="3407" width="20.6328125" bestFit="1" customWidth="1"/>
    <col min="3408" max="3408" width="12" bestFit="1" customWidth="1"/>
    <col min="3409" max="3409" width="11" bestFit="1" customWidth="1"/>
    <col min="3410" max="3410" width="21.81640625" bestFit="1" customWidth="1"/>
    <col min="3411" max="3411" width="20.36328125" bestFit="1" customWidth="1"/>
    <col min="3412" max="3412" width="19.36328125" bestFit="1" customWidth="1"/>
    <col min="3413" max="3413" width="10.453125" bestFit="1" customWidth="1"/>
    <col min="3414" max="3414" width="9.453125" bestFit="1" customWidth="1"/>
    <col min="3415" max="3415" width="23.36328125" bestFit="1" customWidth="1"/>
    <col min="3416" max="3416" width="21.81640625" bestFit="1" customWidth="1"/>
    <col min="3417" max="3417" width="20.6328125" bestFit="1" customWidth="1"/>
    <col min="3418" max="3418" width="12" bestFit="1" customWidth="1"/>
    <col min="3419" max="3419" width="11" bestFit="1" customWidth="1"/>
    <col min="3420" max="3420" width="21.81640625" bestFit="1" customWidth="1"/>
    <col min="3421" max="3421" width="20.36328125" bestFit="1" customWidth="1"/>
    <col min="3422" max="3422" width="19.36328125" bestFit="1" customWidth="1"/>
    <col min="3423" max="3423" width="10.453125" bestFit="1" customWidth="1"/>
    <col min="3424" max="3424" width="9.453125" bestFit="1" customWidth="1"/>
    <col min="3425" max="3425" width="23.36328125" bestFit="1" customWidth="1"/>
    <col min="3426" max="3426" width="21.81640625" bestFit="1" customWidth="1"/>
    <col min="3427" max="3427" width="20.6328125" bestFit="1" customWidth="1"/>
    <col min="3428" max="3428" width="12" bestFit="1" customWidth="1"/>
    <col min="3429" max="3429" width="11" bestFit="1" customWidth="1"/>
    <col min="3430" max="3430" width="21.81640625" bestFit="1" customWidth="1"/>
    <col min="3431" max="3431" width="20.36328125" bestFit="1" customWidth="1"/>
    <col min="3432" max="3432" width="19.36328125" bestFit="1" customWidth="1"/>
    <col min="3433" max="3433" width="10.453125" bestFit="1" customWidth="1"/>
    <col min="3434" max="3434" width="9.453125" bestFit="1" customWidth="1"/>
    <col min="3435" max="3435" width="23.36328125" bestFit="1" customWidth="1"/>
    <col min="3436" max="3436" width="21.81640625" bestFit="1" customWidth="1"/>
    <col min="3437" max="3437" width="20.6328125" bestFit="1" customWidth="1"/>
    <col min="3438" max="3438" width="12" bestFit="1" customWidth="1"/>
    <col min="3439" max="3439" width="11" bestFit="1" customWidth="1"/>
    <col min="3440" max="3440" width="21.81640625" bestFit="1" customWidth="1"/>
    <col min="3441" max="3441" width="20.36328125" bestFit="1" customWidth="1"/>
    <col min="3442" max="3442" width="19.36328125" bestFit="1" customWidth="1"/>
    <col min="3443" max="3443" width="10.453125" bestFit="1" customWidth="1"/>
    <col min="3444" max="3444" width="9.453125" bestFit="1" customWidth="1"/>
    <col min="3445" max="3445" width="24.36328125" bestFit="1" customWidth="1"/>
    <col min="3446" max="3446" width="22.81640625" bestFit="1" customWidth="1"/>
    <col min="3447" max="3447" width="21.81640625" bestFit="1" customWidth="1"/>
    <col min="3448" max="3448" width="13.1796875" bestFit="1" customWidth="1"/>
    <col min="3449" max="3449" width="12" bestFit="1" customWidth="1"/>
    <col min="3450" max="3450" width="21.81640625" bestFit="1" customWidth="1"/>
    <col min="3451" max="3451" width="20.36328125" bestFit="1" customWidth="1"/>
    <col min="3452" max="3452" width="19.36328125" bestFit="1" customWidth="1"/>
    <col min="3453" max="3453" width="10.453125" bestFit="1" customWidth="1"/>
    <col min="3454" max="3454" width="9.453125" bestFit="1" customWidth="1"/>
    <col min="3455" max="3455" width="24.36328125" bestFit="1" customWidth="1"/>
    <col min="3456" max="3456" width="22.81640625" bestFit="1" customWidth="1"/>
    <col min="3457" max="3457" width="21.81640625" bestFit="1" customWidth="1"/>
    <col min="3458" max="3458" width="13.1796875" bestFit="1" customWidth="1"/>
    <col min="3459" max="3459" width="12" bestFit="1" customWidth="1"/>
    <col min="3460" max="3460" width="30.1796875" bestFit="1" customWidth="1"/>
    <col min="3461" max="3461" width="28.453125" bestFit="1" customWidth="1"/>
    <col min="3462" max="3462" width="27.453125" bestFit="1" customWidth="1"/>
    <col min="3463" max="3463" width="18.81640625" bestFit="1" customWidth="1"/>
    <col min="3464" max="3464" width="17.81640625" bestFit="1" customWidth="1"/>
    <col min="3465" max="3465" width="26.1796875" bestFit="1" customWidth="1"/>
    <col min="3466" max="3466" width="24.453125" bestFit="1" customWidth="1"/>
    <col min="3467" max="3467" width="23.453125" bestFit="1" customWidth="1"/>
    <col min="3468" max="3468" width="14.81640625" bestFit="1" customWidth="1"/>
    <col min="3469" max="3469" width="13.81640625" bestFit="1" customWidth="1"/>
    <col min="3470" max="3470" width="26.453125" bestFit="1" customWidth="1"/>
    <col min="3471" max="3471" width="24.81640625" bestFit="1" customWidth="1"/>
    <col min="3472" max="3472" width="23.81640625" bestFit="1" customWidth="1"/>
    <col min="3473" max="3473" width="15.1796875" bestFit="1" customWidth="1"/>
    <col min="3474" max="3474" width="14.1796875" bestFit="1" customWidth="1"/>
    <col min="3475" max="3475" width="21.81640625" bestFit="1" customWidth="1"/>
    <col min="3476" max="3476" width="20.36328125" bestFit="1" customWidth="1"/>
    <col min="3477" max="3477" width="19.36328125" bestFit="1" customWidth="1"/>
    <col min="3478" max="3478" width="10.453125" bestFit="1" customWidth="1"/>
    <col min="3479" max="3479" width="9.453125" bestFit="1" customWidth="1"/>
    <col min="3480" max="3480" width="28.6328125" bestFit="1" customWidth="1"/>
    <col min="3481" max="3481" width="27.36328125" bestFit="1" customWidth="1"/>
    <col min="3482" max="3482" width="26.36328125" bestFit="1" customWidth="1"/>
    <col min="3483" max="3483" width="17.453125" bestFit="1" customWidth="1"/>
    <col min="3484" max="3484" width="16.453125" bestFit="1" customWidth="1"/>
    <col min="3485" max="3485" width="28.6328125" bestFit="1" customWidth="1"/>
    <col min="3486" max="3486" width="27.36328125" bestFit="1" customWidth="1"/>
    <col min="3487" max="3487" width="26.36328125" bestFit="1" customWidth="1"/>
    <col min="3488" max="3488" width="17.453125" bestFit="1" customWidth="1"/>
    <col min="3489" max="3489" width="16.453125" bestFit="1" customWidth="1"/>
    <col min="3490" max="3490" width="28.6328125" bestFit="1" customWidth="1"/>
    <col min="3491" max="3491" width="27.36328125" bestFit="1" customWidth="1"/>
    <col min="3492" max="3492" width="26.36328125" bestFit="1" customWidth="1"/>
    <col min="3493" max="3493" width="17.453125" bestFit="1" customWidth="1"/>
    <col min="3494" max="3494" width="16.453125" bestFit="1" customWidth="1"/>
    <col min="3495" max="3495" width="28.6328125" bestFit="1" customWidth="1"/>
    <col min="3496" max="3496" width="27.36328125" bestFit="1" customWidth="1"/>
    <col min="3497" max="3497" width="26.36328125" bestFit="1" customWidth="1"/>
    <col min="3498" max="3498" width="17.453125" bestFit="1" customWidth="1"/>
    <col min="3499" max="3499" width="16.453125" bestFit="1" customWidth="1"/>
    <col min="3500" max="3500" width="26.81640625" bestFit="1" customWidth="1"/>
    <col min="3501" max="3501" width="25.36328125" bestFit="1" customWidth="1"/>
    <col min="3502" max="3502" width="24.36328125" bestFit="1" customWidth="1"/>
    <col min="3503" max="3503" width="15.453125" bestFit="1" customWidth="1"/>
    <col min="3504" max="3504" width="14.453125" bestFit="1" customWidth="1"/>
  </cols>
  <sheetData>
    <row r="1" spans="1:231" x14ac:dyDescent="0.35">
      <c r="I1" s="172" t="s">
        <v>169</v>
      </c>
      <c r="J1" s="173" t="s">
        <v>94</v>
      </c>
      <c r="Q1" s="172" t="s">
        <v>169</v>
      </c>
      <c r="R1" s="173" t="s">
        <v>94</v>
      </c>
      <c r="Y1" s="172" t="s">
        <v>169</v>
      </c>
      <c r="Z1" s="173" t="s">
        <v>94</v>
      </c>
      <c r="AG1" s="172" t="s">
        <v>172</v>
      </c>
      <c r="AH1" s="173" t="s">
        <v>195</v>
      </c>
      <c r="AO1" s="172" t="s">
        <v>172</v>
      </c>
      <c r="AP1" s="173" t="s">
        <v>209</v>
      </c>
      <c r="AW1" s="172" t="s">
        <v>172</v>
      </c>
      <c r="AX1" s="173" t="s">
        <v>253</v>
      </c>
      <c r="BE1" s="172" t="s">
        <v>174</v>
      </c>
      <c r="BF1" s="173" t="s">
        <v>197</v>
      </c>
      <c r="BM1" s="172" t="s">
        <v>174</v>
      </c>
      <c r="BN1" s="173" t="s">
        <v>210</v>
      </c>
      <c r="BU1" s="172" t="s">
        <v>171</v>
      </c>
      <c r="BV1" s="173" t="s">
        <v>194</v>
      </c>
      <c r="CC1" s="172" t="s">
        <v>171</v>
      </c>
      <c r="CD1" s="173" t="s">
        <v>208</v>
      </c>
      <c r="CK1" s="172" t="s">
        <v>171</v>
      </c>
      <c r="CL1" s="173" t="s">
        <v>229</v>
      </c>
      <c r="CS1" s="172" t="s">
        <v>183</v>
      </c>
      <c r="CT1" s="174">
        <v>1</v>
      </c>
      <c r="DA1" s="172" t="s">
        <v>183</v>
      </c>
      <c r="DB1" s="174">
        <v>2</v>
      </c>
      <c r="DI1" s="172" t="s">
        <v>183</v>
      </c>
      <c r="DJ1" s="174">
        <v>3</v>
      </c>
      <c r="DQ1" s="172" t="s">
        <v>183</v>
      </c>
      <c r="DR1" s="174">
        <v>4</v>
      </c>
      <c r="DY1" s="172" t="s">
        <v>183</v>
      </c>
      <c r="DZ1" s="174">
        <v>5</v>
      </c>
      <c r="EG1" s="172" t="s">
        <v>183</v>
      </c>
      <c r="EH1" s="174">
        <v>6</v>
      </c>
      <c r="EO1" s="172" t="s">
        <v>183</v>
      </c>
      <c r="EP1" s="174">
        <v>7</v>
      </c>
      <c r="EW1" s="172" t="s">
        <v>183</v>
      </c>
      <c r="EX1" s="174">
        <v>8</v>
      </c>
      <c r="FE1" s="172" t="s">
        <v>183</v>
      </c>
      <c r="FF1" s="174">
        <v>9</v>
      </c>
      <c r="FM1" s="172" t="s">
        <v>183</v>
      </c>
      <c r="FN1" s="174">
        <v>10</v>
      </c>
      <c r="FU1" s="172" t="s">
        <v>183</v>
      </c>
      <c r="FV1" s="174">
        <v>11</v>
      </c>
      <c r="GC1" s="172" t="s">
        <v>173</v>
      </c>
      <c r="GD1" s="173" t="s">
        <v>196</v>
      </c>
      <c r="GK1" s="172" t="s">
        <v>173</v>
      </c>
      <c r="GL1" s="173" t="s">
        <v>199</v>
      </c>
      <c r="GS1" s="172" t="s">
        <v>173</v>
      </c>
      <c r="GT1" s="173" t="s">
        <v>206</v>
      </c>
      <c r="HA1" s="172" t="s">
        <v>173</v>
      </c>
      <c r="HB1" s="173" t="s">
        <v>233</v>
      </c>
      <c r="HI1" s="172" t="s">
        <v>173</v>
      </c>
      <c r="HJ1" s="173" t="s">
        <v>241</v>
      </c>
      <c r="HQ1" s="172" t="s">
        <v>173</v>
      </c>
      <c r="HR1" s="173" t="s">
        <v>225</v>
      </c>
    </row>
    <row r="3" spans="1:231" x14ac:dyDescent="0.35">
      <c r="A3" s="154"/>
      <c r="B3" s="155" t="s">
        <v>79</v>
      </c>
      <c r="C3" s="156"/>
      <c r="D3" s="156"/>
      <c r="E3" s="156"/>
      <c r="F3" s="156"/>
      <c r="G3" s="157"/>
      <c r="I3" s="154"/>
      <c r="J3" s="155" t="s">
        <v>79</v>
      </c>
      <c r="K3" s="156"/>
      <c r="L3" s="156"/>
      <c r="M3" s="156"/>
      <c r="N3" s="156"/>
      <c r="O3" s="157"/>
      <c r="Q3" s="154"/>
      <c r="R3" s="155" t="s">
        <v>79</v>
      </c>
      <c r="S3" s="156"/>
      <c r="T3" s="156"/>
      <c r="U3" s="156"/>
      <c r="V3" s="156"/>
      <c r="W3" s="157"/>
      <c r="X3" s="67"/>
      <c r="Y3" s="154"/>
      <c r="Z3" s="155" t="s">
        <v>79</v>
      </c>
      <c r="AA3" s="156"/>
      <c r="AB3" s="156"/>
      <c r="AC3" s="156"/>
      <c r="AD3" s="156"/>
      <c r="AE3" s="157"/>
      <c r="AF3" s="67"/>
      <c r="AG3" s="154"/>
      <c r="AH3" s="155" t="s">
        <v>79</v>
      </c>
      <c r="AI3" s="156"/>
      <c r="AJ3" s="156"/>
      <c r="AK3" s="156"/>
      <c r="AL3" s="156"/>
      <c r="AM3" s="157"/>
      <c r="AO3" s="154"/>
      <c r="AP3" s="155" t="s">
        <v>79</v>
      </c>
      <c r="AQ3" s="156"/>
      <c r="AR3" s="156"/>
      <c r="AS3" s="156"/>
      <c r="AT3" s="156"/>
      <c r="AU3" s="157"/>
      <c r="AW3" s="154"/>
      <c r="AX3" s="155" t="s">
        <v>79</v>
      </c>
      <c r="AY3" s="156"/>
      <c r="AZ3" s="156"/>
      <c r="BA3" s="156"/>
      <c r="BB3" s="156"/>
      <c r="BC3" s="157"/>
      <c r="BE3" s="154"/>
      <c r="BF3" s="155" t="s">
        <v>79</v>
      </c>
      <c r="BG3" s="156"/>
      <c r="BH3" s="156"/>
      <c r="BI3" s="156"/>
      <c r="BJ3" s="156"/>
      <c r="BK3" s="157"/>
      <c r="BM3" s="154"/>
      <c r="BN3" s="155" t="s">
        <v>79</v>
      </c>
      <c r="BO3" s="156"/>
      <c r="BP3" s="156"/>
      <c r="BQ3" s="156"/>
      <c r="BR3" s="156"/>
      <c r="BS3" s="157"/>
      <c r="BU3" s="154"/>
      <c r="BV3" s="155" t="s">
        <v>79</v>
      </c>
      <c r="BW3" s="156"/>
      <c r="BX3" s="156"/>
      <c r="BY3" s="156"/>
      <c r="BZ3" s="156"/>
      <c r="CA3" s="157"/>
      <c r="CC3" s="154"/>
      <c r="CD3" s="155" t="s">
        <v>79</v>
      </c>
      <c r="CE3" s="156"/>
      <c r="CF3" s="156"/>
      <c r="CG3" s="156"/>
      <c r="CH3" s="156"/>
      <c r="CI3" s="157"/>
      <c r="CK3" s="154"/>
      <c r="CL3" s="155" t="s">
        <v>79</v>
      </c>
      <c r="CM3" s="156"/>
      <c r="CN3" s="156"/>
      <c r="CO3" s="156"/>
      <c r="CP3" s="156"/>
      <c r="CQ3" s="157"/>
      <c r="CS3" s="154"/>
      <c r="CT3" s="155" t="s">
        <v>79</v>
      </c>
      <c r="CU3" s="156"/>
      <c r="CV3" s="156"/>
      <c r="CW3" s="156"/>
      <c r="CX3" s="156"/>
      <c r="CY3" s="157"/>
      <c r="DA3" s="154"/>
      <c r="DB3" s="155" t="s">
        <v>79</v>
      </c>
      <c r="DC3" s="156"/>
      <c r="DD3" s="156"/>
      <c r="DE3" s="156"/>
      <c r="DF3" s="156"/>
      <c r="DG3" s="157"/>
      <c r="DI3" s="154"/>
      <c r="DJ3" s="155" t="s">
        <v>79</v>
      </c>
      <c r="DK3" s="156"/>
      <c r="DL3" s="156"/>
      <c r="DM3" s="156"/>
      <c r="DN3" s="156"/>
      <c r="DO3" s="157"/>
      <c r="DQ3" s="154"/>
      <c r="DR3" s="155" t="s">
        <v>79</v>
      </c>
      <c r="DS3" s="156"/>
      <c r="DT3" s="156"/>
      <c r="DU3" s="156"/>
      <c r="DV3" s="156"/>
      <c r="DW3" s="157"/>
      <c r="DY3" s="154"/>
      <c r="DZ3" s="155" t="s">
        <v>79</v>
      </c>
      <c r="EA3" s="156"/>
      <c r="EB3" s="156"/>
      <c r="EC3" s="156"/>
      <c r="ED3" s="156"/>
      <c r="EE3" s="157"/>
      <c r="EG3" s="154"/>
      <c r="EH3" s="155" t="s">
        <v>79</v>
      </c>
      <c r="EI3" s="156"/>
      <c r="EJ3" s="156"/>
      <c r="EK3" s="156"/>
      <c r="EL3" s="156"/>
      <c r="EM3" s="157"/>
      <c r="EO3" s="154"/>
      <c r="EP3" s="155" t="s">
        <v>79</v>
      </c>
      <c r="EQ3" s="156"/>
      <c r="ER3" s="156"/>
      <c r="ES3" s="156"/>
      <c r="ET3" s="156"/>
      <c r="EU3" s="157"/>
      <c r="EW3" s="154"/>
      <c r="EX3" s="155" t="s">
        <v>79</v>
      </c>
      <c r="EY3" s="156"/>
      <c r="EZ3" s="156"/>
      <c r="FA3" s="156"/>
      <c r="FB3" s="156"/>
      <c r="FC3" s="157"/>
      <c r="FE3" s="154"/>
      <c r="FF3" s="155" t="s">
        <v>79</v>
      </c>
      <c r="FG3" s="156"/>
      <c r="FH3" s="156"/>
      <c r="FI3" s="156"/>
      <c r="FJ3" s="156"/>
      <c r="FK3" s="157"/>
      <c r="FM3" s="154"/>
      <c r="FN3" s="155" t="s">
        <v>79</v>
      </c>
      <c r="FO3" s="156"/>
      <c r="FP3" s="156"/>
      <c r="FQ3" s="156"/>
      <c r="FR3" s="156"/>
      <c r="FS3" s="157"/>
      <c r="FU3" s="154"/>
      <c r="FV3" s="155" t="s">
        <v>79</v>
      </c>
      <c r="FW3" s="156"/>
      <c r="FX3" s="156"/>
      <c r="FY3" s="156"/>
      <c r="FZ3" s="156"/>
      <c r="GA3" s="157"/>
      <c r="GC3" s="154"/>
      <c r="GD3" s="155" t="s">
        <v>79</v>
      </c>
      <c r="GE3" s="156"/>
      <c r="GF3" s="156"/>
      <c r="GG3" s="156"/>
      <c r="GH3" s="156"/>
      <c r="GI3" s="157"/>
      <c r="GK3" s="154"/>
      <c r="GL3" s="155" t="s">
        <v>79</v>
      </c>
      <c r="GM3" s="156"/>
      <c r="GN3" s="156"/>
      <c r="GO3" s="156"/>
      <c r="GP3" s="156"/>
      <c r="GQ3" s="157"/>
      <c r="GS3" s="154"/>
      <c r="GT3" s="155" t="s">
        <v>79</v>
      </c>
      <c r="GU3" s="156"/>
      <c r="GV3" s="156"/>
      <c r="GW3" s="156"/>
      <c r="GX3" s="156"/>
      <c r="GY3" s="157"/>
      <c r="HA3" s="154"/>
      <c r="HB3" s="155" t="s">
        <v>79</v>
      </c>
      <c r="HC3" s="156"/>
      <c r="HD3" s="156"/>
      <c r="HE3" s="156"/>
      <c r="HF3" s="156"/>
      <c r="HG3" s="157"/>
      <c r="HH3" s="67"/>
      <c r="HI3" s="154"/>
      <c r="HJ3" s="155" t="s">
        <v>79</v>
      </c>
      <c r="HK3" s="156"/>
      <c r="HL3" s="156"/>
      <c r="HM3" s="156"/>
      <c r="HN3" s="156"/>
      <c r="HO3" s="157"/>
      <c r="HQ3" s="154"/>
      <c r="HR3" s="155" t="s">
        <v>79</v>
      </c>
      <c r="HS3" s="156"/>
      <c r="HT3" s="156"/>
      <c r="HU3" s="156"/>
      <c r="HV3" s="156"/>
      <c r="HW3" s="157"/>
    </row>
    <row r="4" spans="1:231" x14ac:dyDescent="0.35">
      <c r="A4" s="155" t="s">
        <v>83</v>
      </c>
      <c r="B4" s="154" t="s">
        <v>78</v>
      </c>
      <c r="C4" s="158" t="s">
        <v>90</v>
      </c>
      <c r="D4" s="158" t="s">
        <v>97</v>
      </c>
      <c r="E4" s="158" t="s">
        <v>80</v>
      </c>
      <c r="F4" s="158" t="s">
        <v>81</v>
      </c>
      <c r="G4" s="159" t="s">
        <v>82</v>
      </c>
      <c r="I4" s="155" t="s">
        <v>83</v>
      </c>
      <c r="J4" s="154" t="s">
        <v>78</v>
      </c>
      <c r="K4" s="158" t="s">
        <v>90</v>
      </c>
      <c r="L4" s="158" t="s">
        <v>97</v>
      </c>
      <c r="M4" s="158" t="s">
        <v>80</v>
      </c>
      <c r="N4" s="158" t="s">
        <v>81</v>
      </c>
      <c r="O4" s="159" t="s">
        <v>82</v>
      </c>
      <c r="Q4" s="155" t="s">
        <v>83</v>
      </c>
      <c r="R4" s="154" t="s">
        <v>78</v>
      </c>
      <c r="S4" s="158" t="s">
        <v>90</v>
      </c>
      <c r="T4" s="158" t="s">
        <v>99</v>
      </c>
      <c r="U4" s="158" t="s">
        <v>80</v>
      </c>
      <c r="V4" s="158" t="s">
        <v>81</v>
      </c>
      <c r="W4" s="159" t="s">
        <v>82</v>
      </c>
      <c r="X4" s="67"/>
      <c r="Y4" s="155" t="s">
        <v>83</v>
      </c>
      <c r="Z4" s="154" t="s">
        <v>78</v>
      </c>
      <c r="AA4" s="158" t="s">
        <v>90</v>
      </c>
      <c r="AB4" s="158" t="s">
        <v>99</v>
      </c>
      <c r="AC4" s="158" t="s">
        <v>80</v>
      </c>
      <c r="AD4" s="158" t="s">
        <v>81</v>
      </c>
      <c r="AE4" s="159" t="s">
        <v>82</v>
      </c>
      <c r="AF4" s="67"/>
      <c r="AG4" s="155" t="s">
        <v>83</v>
      </c>
      <c r="AH4" s="154" t="s">
        <v>78</v>
      </c>
      <c r="AI4" s="158" t="s">
        <v>90</v>
      </c>
      <c r="AJ4" s="158" t="s">
        <v>99</v>
      </c>
      <c r="AK4" s="158" t="s">
        <v>80</v>
      </c>
      <c r="AL4" s="158" t="s">
        <v>81</v>
      </c>
      <c r="AM4" s="159" t="s">
        <v>82</v>
      </c>
      <c r="AO4" s="155" t="s">
        <v>83</v>
      </c>
      <c r="AP4" s="154" t="s">
        <v>78</v>
      </c>
      <c r="AQ4" s="158" t="s">
        <v>90</v>
      </c>
      <c r="AR4" s="158" t="s">
        <v>99</v>
      </c>
      <c r="AS4" s="158" t="s">
        <v>80</v>
      </c>
      <c r="AT4" s="158" t="s">
        <v>81</v>
      </c>
      <c r="AU4" s="159" t="s">
        <v>82</v>
      </c>
      <c r="AW4" s="155" t="s">
        <v>83</v>
      </c>
      <c r="AX4" s="154" t="s">
        <v>78</v>
      </c>
      <c r="AY4" s="158" t="s">
        <v>90</v>
      </c>
      <c r="AZ4" s="158" t="s">
        <v>99</v>
      </c>
      <c r="BA4" s="158" t="s">
        <v>80</v>
      </c>
      <c r="BB4" s="158" t="s">
        <v>81</v>
      </c>
      <c r="BC4" s="159" t="s">
        <v>82</v>
      </c>
      <c r="BE4" s="155" t="s">
        <v>83</v>
      </c>
      <c r="BF4" s="154" t="s">
        <v>78</v>
      </c>
      <c r="BG4" s="158" t="s">
        <v>90</v>
      </c>
      <c r="BH4" s="158" t="s">
        <v>99</v>
      </c>
      <c r="BI4" s="158" t="s">
        <v>80</v>
      </c>
      <c r="BJ4" s="158" t="s">
        <v>81</v>
      </c>
      <c r="BK4" s="159" t="s">
        <v>82</v>
      </c>
      <c r="BM4" s="155" t="s">
        <v>83</v>
      </c>
      <c r="BN4" s="154" t="s">
        <v>78</v>
      </c>
      <c r="BO4" s="158" t="s">
        <v>90</v>
      </c>
      <c r="BP4" s="158" t="s">
        <v>99</v>
      </c>
      <c r="BQ4" s="158" t="s">
        <v>80</v>
      </c>
      <c r="BR4" s="158" t="s">
        <v>81</v>
      </c>
      <c r="BS4" s="159" t="s">
        <v>82</v>
      </c>
      <c r="BU4" s="155" t="s">
        <v>83</v>
      </c>
      <c r="BV4" s="154" t="s">
        <v>78</v>
      </c>
      <c r="BW4" s="158" t="s">
        <v>90</v>
      </c>
      <c r="BX4" s="158" t="s">
        <v>99</v>
      </c>
      <c r="BY4" s="158" t="s">
        <v>80</v>
      </c>
      <c r="BZ4" s="158" t="s">
        <v>81</v>
      </c>
      <c r="CA4" s="159" t="s">
        <v>82</v>
      </c>
      <c r="CC4" s="155" t="s">
        <v>83</v>
      </c>
      <c r="CD4" s="154" t="s">
        <v>78</v>
      </c>
      <c r="CE4" s="158" t="s">
        <v>90</v>
      </c>
      <c r="CF4" s="158" t="s">
        <v>99</v>
      </c>
      <c r="CG4" s="158" t="s">
        <v>80</v>
      </c>
      <c r="CH4" s="158" t="s">
        <v>81</v>
      </c>
      <c r="CI4" s="159" t="s">
        <v>82</v>
      </c>
      <c r="CK4" s="155" t="s">
        <v>83</v>
      </c>
      <c r="CL4" s="154" t="s">
        <v>78</v>
      </c>
      <c r="CM4" s="158" t="s">
        <v>90</v>
      </c>
      <c r="CN4" s="158" t="s">
        <v>99</v>
      </c>
      <c r="CO4" s="158" t="s">
        <v>80</v>
      </c>
      <c r="CP4" s="158" t="s">
        <v>81</v>
      </c>
      <c r="CQ4" s="159" t="s">
        <v>82</v>
      </c>
      <c r="CS4" s="155" t="s">
        <v>83</v>
      </c>
      <c r="CT4" s="154" t="s">
        <v>78</v>
      </c>
      <c r="CU4" s="158" t="s">
        <v>90</v>
      </c>
      <c r="CV4" s="158" t="s">
        <v>99</v>
      </c>
      <c r="CW4" s="158" t="s">
        <v>80</v>
      </c>
      <c r="CX4" s="158" t="s">
        <v>81</v>
      </c>
      <c r="CY4" s="159" t="s">
        <v>82</v>
      </c>
      <c r="DA4" s="155" t="s">
        <v>83</v>
      </c>
      <c r="DB4" s="154" t="s">
        <v>78</v>
      </c>
      <c r="DC4" s="158" t="s">
        <v>90</v>
      </c>
      <c r="DD4" s="158" t="s">
        <v>99</v>
      </c>
      <c r="DE4" s="158" t="s">
        <v>80</v>
      </c>
      <c r="DF4" s="158" t="s">
        <v>81</v>
      </c>
      <c r="DG4" s="159" t="s">
        <v>82</v>
      </c>
      <c r="DI4" s="155" t="s">
        <v>83</v>
      </c>
      <c r="DJ4" s="154" t="s">
        <v>78</v>
      </c>
      <c r="DK4" s="158" t="s">
        <v>90</v>
      </c>
      <c r="DL4" s="158" t="s">
        <v>99</v>
      </c>
      <c r="DM4" s="158" t="s">
        <v>80</v>
      </c>
      <c r="DN4" s="158" t="s">
        <v>81</v>
      </c>
      <c r="DO4" s="159" t="s">
        <v>82</v>
      </c>
      <c r="DQ4" s="155" t="s">
        <v>83</v>
      </c>
      <c r="DR4" s="154" t="s">
        <v>78</v>
      </c>
      <c r="DS4" s="158" t="s">
        <v>90</v>
      </c>
      <c r="DT4" s="158" t="s">
        <v>99</v>
      </c>
      <c r="DU4" s="158" t="s">
        <v>80</v>
      </c>
      <c r="DV4" s="158" t="s">
        <v>81</v>
      </c>
      <c r="DW4" s="159" t="s">
        <v>82</v>
      </c>
      <c r="DY4" s="155" t="s">
        <v>83</v>
      </c>
      <c r="DZ4" s="154" t="s">
        <v>78</v>
      </c>
      <c r="EA4" s="158" t="s">
        <v>90</v>
      </c>
      <c r="EB4" s="158" t="s">
        <v>99</v>
      </c>
      <c r="EC4" s="158" t="s">
        <v>80</v>
      </c>
      <c r="ED4" s="158" t="s">
        <v>81</v>
      </c>
      <c r="EE4" s="159" t="s">
        <v>82</v>
      </c>
      <c r="EG4" s="155" t="s">
        <v>83</v>
      </c>
      <c r="EH4" s="154" t="s">
        <v>78</v>
      </c>
      <c r="EI4" s="158" t="s">
        <v>90</v>
      </c>
      <c r="EJ4" s="158" t="s">
        <v>99</v>
      </c>
      <c r="EK4" s="158" t="s">
        <v>80</v>
      </c>
      <c r="EL4" s="158" t="s">
        <v>81</v>
      </c>
      <c r="EM4" s="159" t="s">
        <v>82</v>
      </c>
      <c r="EO4" s="155" t="s">
        <v>83</v>
      </c>
      <c r="EP4" s="154" t="s">
        <v>78</v>
      </c>
      <c r="EQ4" s="158" t="s">
        <v>90</v>
      </c>
      <c r="ER4" s="158" t="s">
        <v>99</v>
      </c>
      <c r="ES4" s="158" t="s">
        <v>80</v>
      </c>
      <c r="ET4" s="158" t="s">
        <v>81</v>
      </c>
      <c r="EU4" s="159" t="s">
        <v>82</v>
      </c>
      <c r="EW4" s="155" t="s">
        <v>83</v>
      </c>
      <c r="EX4" s="154" t="s">
        <v>78</v>
      </c>
      <c r="EY4" s="158" t="s">
        <v>90</v>
      </c>
      <c r="EZ4" s="158" t="s">
        <v>99</v>
      </c>
      <c r="FA4" s="158" t="s">
        <v>80</v>
      </c>
      <c r="FB4" s="158" t="s">
        <v>81</v>
      </c>
      <c r="FC4" s="159" t="s">
        <v>82</v>
      </c>
      <c r="FE4" s="155" t="s">
        <v>83</v>
      </c>
      <c r="FF4" s="154" t="s">
        <v>78</v>
      </c>
      <c r="FG4" s="158" t="s">
        <v>90</v>
      </c>
      <c r="FH4" s="158" t="s">
        <v>99</v>
      </c>
      <c r="FI4" s="158" t="s">
        <v>80</v>
      </c>
      <c r="FJ4" s="158" t="s">
        <v>81</v>
      </c>
      <c r="FK4" s="159" t="s">
        <v>82</v>
      </c>
      <c r="FM4" s="155" t="s">
        <v>83</v>
      </c>
      <c r="FN4" s="154" t="s">
        <v>78</v>
      </c>
      <c r="FO4" s="158" t="s">
        <v>90</v>
      </c>
      <c r="FP4" s="158" t="s">
        <v>99</v>
      </c>
      <c r="FQ4" s="158" t="s">
        <v>80</v>
      </c>
      <c r="FR4" s="158" t="s">
        <v>81</v>
      </c>
      <c r="FS4" s="159" t="s">
        <v>82</v>
      </c>
      <c r="FU4" s="155" t="s">
        <v>83</v>
      </c>
      <c r="FV4" s="154" t="s">
        <v>78</v>
      </c>
      <c r="FW4" s="158" t="s">
        <v>90</v>
      </c>
      <c r="FX4" s="158" t="s">
        <v>99</v>
      </c>
      <c r="FY4" s="158" t="s">
        <v>80</v>
      </c>
      <c r="FZ4" s="158" t="s">
        <v>81</v>
      </c>
      <c r="GA4" s="159" t="s">
        <v>82</v>
      </c>
      <c r="GC4" s="155" t="s">
        <v>83</v>
      </c>
      <c r="GD4" s="154" t="s">
        <v>78</v>
      </c>
      <c r="GE4" s="158" t="s">
        <v>90</v>
      </c>
      <c r="GF4" s="158" t="s">
        <v>99</v>
      </c>
      <c r="GG4" s="158" t="s">
        <v>80</v>
      </c>
      <c r="GH4" s="158" t="s">
        <v>81</v>
      </c>
      <c r="GI4" s="159" t="s">
        <v>82</v>
      </c>
      <c r="GK4" s="155" t="s">
        <v>83</v>
      </c>
      <c r="GL4" s="154" t="s">
        <v>78</v>
      </c>
      <c r="GM4" s="158" t="s">
        <v>90</v>
      </c>
      <c r="GN4" s="158" t="s">
        <v>99</v>
      </c>
      <c r="GO4" s="158" t="s">
        <v>80</v>
      </c>
      <c r="GP4" s="158" t="s">
        <v>81</v>
      </c>
      <c r="GQ4" s="159" t="s">
        <v>82</v>
      </c>
      <c r="GS4" s="155" t="s">
        <v>83</v>
      </c>
      <c r="GT4" s="154" t="s">
        <v>78</v>
      </c>
      <c r="GU4" s="158" t="s">
        <v>90</v>
      </c>
      <c r="GV4" s="158" t="s">
        <v>99</v>
      </c>
      <c r="GW4" s="158" t="s">
        <v>80</v>
      </c>
      <c r="GX4" s="158" t="s">
        <v>81</v>
      </c>
      <c r="GY4" s="159" t="s">
        <v>82</v>
      </c>
      <c r="HA4" s="155" t="s">
        <v>83</v>
      </c>
      <c r="HB4" s="154" t="s">
        <v>78</v>
      </c>
      <c r="HC4" s="158" t="s">
        <v>90</v>
      </c>
      <c r="HD4" s="158" t="s">
        <v>99</v>
      </c>
      <c r="HE4" s="158" t="s">
        <v>80</v>
      </c>
      <c r="HF4" s="158" t="s">
        <v>81</v>
      </c>
      <c r="HG4" s="159" t="s">
        <v>82</v>
      </c>
      <c r="HH4" s="67"/>
      <c r="HI4" s="155" t="s">
        <v>83</v>
      </c>
      <c r="HJ4" s="154" t="s">
        <v>78</v>
      </c>
      <c r="HK4" s="158" t="s">
        <v>90</v>
      </c>
      <c r="HL4" s="158" t="s">
        <v>99</v>
      </c>
      <c r="HM4" s="158" t="s">
        <v>80</v>
      </c>
      <c r="HN4" s="158" t="s">
        <v>81</v>
      </c>
      <c r="HO4" s="159" t="s">
        <v>82</v>
      </c>
      <c r="HQ4" s="155" t="s">
        <v>83</v>
      </c>
      <c r="HR4" s="154" t="s">
        <v>78</v>
      </c>
      <c r="HS4" s="158" t="s">
        <v>90</v>
      </c>
      <c r="HT4" s="158" t="s">
        <v>99</v>
      </c>
      <c r="HU4" s="158" t="s">
        <v>80</v>
      </c>
      <c r="HV4" s="158" t="s">
        <v>81</v>
      </c>
      <c r="HW4" s="159" t="s">
        <v>82</v>
      </c>
    </row>
    <row r="5" spans="1:231" x14ac:dyDescent="0.35">
      <c r="A5" s="160">
        <v>0</v>
      </c>
      <c r="B5" s="161">
        <v>491</v>
      </c>
      <c r="C5" s="162">
        <v>0</v>
      </c>
      <c r="D5" s="162">
        <v>0</v>
      </c>
      <c r="E5" s="162">
        <v>0</v>
      </c>
      <c r="F5" s="162">
        <v>0</v>
      </c>
      <c r="G5" s="163">
        <v>0</v>
      </c>
      <c r="H5" s="6"/>
      <c r="I5" s="160">
        <v>0</v>
      </c>
      <c r="J5" s="161">
        <v>151</v>
      </c>
      <c r="K5" s="162">
        <v>0</v>
      </c>
      <c r="L5" s="162">
        <v>0</v>
      </c>
      <c r="M5" s="162">
        <v>0</v>
      </c>
      <c r="N5" s="162">
        <v>0</v>
      </c>
      <c r="O5" s="163">
        <v>0</v>
      </c>
      <c r="Q5" s="160">
        <v>0</v>
      </c>
      <c r="R5" s="161">
        <v>163</v>
      </c>
      <c r="S5" s="162">
        <v>0</v>
      </c>
      <c r="T5" s="162">
        <v>0</v>
      </c>
      <c r="U5" s="162">
        <v>0</v>
      </c>
      <c r="V5" s="162">
        <v>0</v>
      </c>
      <c r="W5" s="163">
        <v>0</v>
      </c>
      <c r="X5" s="175"/>
      <c r="Y5" s="160">
        <v>0</v>
      </c>
      <c r="Z5" s="161">
        <v>177</v>
      </c>
      <c r="AA5" s="162">
        <v>0</v>
      </c>
      <c r="AB5" s="162">
        <v>0</v>
      </c>
      <c r="AC5" s="162">
        <v>0</v>
      </c>
      <c r="AD5" s="162">
        <v>0</v>
      </c>
      <c r="AE5" s="163">
        <v>0</v>
      </c>
      <c r="AF5" s="175"/>
      <c r="AG5" s="160">
        <v>0</v>
      </c>
      <c r="AH5" s="161">
        <v>317</v>
      </c>
      <c r="AI5" s="162">
        <v>0</v>
      </c>
      <c r="AJ5" s="162">
        <v>0</v>
      </c>
      <c r="AK5" s="162">
        <v>0</v>
      </c>
      <c r="AL5" s="162">
        <v>0</v>
      </c>
      <c r="AM5" s="163">
        <v>0</v>
      </c>
      <c r="AO5" s="160">
        <v>0</v>
      </c>
      <c r="AP5" s="161">
        <v>151</v>
      </c>
      <c r="AQ5" s="162">
        <v>0</v>
      </c>
      <c r="AR5" s="162">
        <v>0</v>
      </c>
      <c r="AS5" s="162">
        <v>0</v>
      </c>
      <c r="AT5" s="162">
        <v>0</v>
      </c>
      <c r="AU5" s="163">
        <v>0</v>
      </c>
      <c r="AW5" s="160">
        <v>0</v>
      </c>
      <c r="AX5" s="161">
        <v>23</v>
      </c>
      <c r="AY5" s="162">
        <v>0</v>
      </c>
      <c r="AZ5" s="162">
        <v>0</v>
      </c>
      <c r="BA5" s="162">
        <v>0</v>
      </c>
      <c r="BB5" s="162">
        <v>0</v>
      </c>
      <c r="BC5" s="163">
        <v>0</v>
      </c>
      <c r="BE5" s="160">
        <v>0</v>
      </c>
      <c r="BF5" s="161">
        <v>78</v>
      </c>
      <c r="BG5" s="162">
        <v>0</v>
      </c>
      <c r="BH5" s="162">
        <v>0</v>
      </c>
      <c r="BI5" s="162">
        <v>0</v>
      </c>
      <c r="BJ5" s="162">
        <v>0</v>
      </c>
      <c r="BK5" s="163">
        <v>0</v>
      </c>
      <c r="BM5" s="160">
        <v>0</v>
      </c>
      <c r="BN5" s="161">
        <v>138</v>
      </c>
      <c r="BO5" s="162">
        <v>0</v>
      </c>
      <c r="BP5" s="162">
        <v>0</v>
      </c>
      <c r="BQ5" s="162">
        <v>0</v>
      </c>
      <c r="BR5" s="162">
        <v>0</v>
      </c>
      <c r="BS5" s="163">
        <v>0</v>
      </c>
      <c r="BU5" s="160">
        <v>0</v>
      </c>
      <c r="BV5" s="161">
        <v>139</v>
      </c>
      <c r="BW5" s="162">
        <v>0</v>
      </c>
      <c r="BX5" s="162">
        <v>0</v>
      </c>
      <c r="BY5" s="162">
        <v>0</v>
      </c>
      <c r="BZ5" s="162">
        <v>0</v>
      </c>
      <c r="CA5" s="163">
        <v>0</v>
      </c>
      <c r="CC5" s="160">
        <v>0</v>
      </c>
      <c r="CD5" s="161">
        <v>20</v>
      </c>
      <c r="CE5" s="162">
        <v>0</v>
      </c>
      <c r="CF5" s="162">
        <v>0</v>
      </c>
      <c r="CG5" s="162">
        <v>0</v>
      </c>
      <c r="CH5" s="162">
        <v>0</v>
      </c>
      <c r="CI5" s="163">
        <v>0</v>
      </c>
      <c r="CK5" s="160">
        <v>0</v>
      </c>
      <c r="CL5" s="161">
        <v>57</v>
      </c>
      <c r="CM5" s="162">
        <v>0</v>
      </c>
      <c r="CN5" s="162">
        <v>0</v>
      </c>
      <c r="CO5" s="162">
        <v>0</v>
      </c>
      <c r="CP5" s="162">
        <v>0</v>
      </c>
      <c r="CQ5" s="163">
        <v>0</v>
      </c>
      <c r="CS5" s="160">
        <v>0</v>
      </c>
      <c r="CT5" s="161">
        <v>25</v>
      </c>
      <c r="CU5" s="162">
        <v>0</v>
      </c>
      <c r="CV5" s="162">
        <v>0</v>
      </c>
      <c r="CW5" s="162">
        <v>0</v>
      </c>
      <c r="CX5" s="162">
        <v>0</v>
      </c>
      <c r="CY5" s="163">
        <v>0</v>
      </c>
      <c r="DA5" s="160">
        <v>0</v>
      </c>
      <c r="DB5" s="161">
        <v>25</v>
      </c>
      <c r="DC5" s="162">
        <v>0</v>
      </c>
      <c r="DD5" s="162">
        <v>0</v>
      </c>
      <c r="DE5" s="162">
        <v>0</v>
      </c>
      <c r="DF5" s="162">
        <v>0</v>
      </c>
      <c r="DG5" s="163">
        <v>0</v>
      </c>
      <c r="DI5" s="160">
        <v>0</v>
      </c>
      <c r="DJ5" s="161">
        <v>26</v>
      </c>
      <c r="DK5" s="162">
        <v>0</v>
      </c>
      <c r="DL5" s="162">
        <v>0</v>
      </c>
      <c r="DM5" s="162">
        <v>0</v>
      </c>
      <c r="DN5" s="162">
        <v>0</v>
      </c>
      <c r="DO5" s="163">
        <v>0</v>
      </c>
      <c r="DQ5" s="160">
        <v>0</v>
      </c>
      <c r="DR5" s="161">
        <v>28</v>
      </c>
      <c r="DS5" s="162">
        <v>0</v>
      </c>
      <c r="DT5" s="162">
        <v>0</v>
      </c>
      <c r="DU5" s="162">
        <v>0</v>
      </c>
      <c r="DV5" s="162">
        <v>0</v>
      </c>
      <c r="DW5" s="163">
        <v>0</v>
      </c>
      <c r="DY5" s="160">
        <v>0</v>
      </c>
      <c r="DZ5" s="161">
        <v>32</v>
      </c>
      <c r="EA5" s="162">
        <v>0</v>
      </c>
      <c r="EB5" s="162">
        <v>0</v>
      </c>
      <c r="EC5" s="162">
        <v>0</v>
      </c>
      <c r="ED5" s="162">
        <v>0</v>
      </c>
      <c r="EE5" s="163">
        <v>0</v>
      </c>
      <c r="EG5" s="160">
        <v>0</v>
      </c>
      <c r="EH5" s="161">
        <v>40</v>
      </c>
      <c r="EI5" s="162">
        <v>0</v>
      </c>
      <c r="EJ5" s="162">
        <v>0</v>
      </c>
      <c r="EK5" s="162">
        <v>0</v>
      </c>
      <c r="EL5" s="162">
        <v>0</v>
      </c>
      <c r="EM5" s="163">
        <v>0</v>
      </c>
      <c r="EO5" s="160">
        <v>0</v>
      </c>
      <c r="EP5" s="161">
        <v>48</v>
      </c>
      <c r="EQ5" s="162">
        <v>0</v>
      </c>
      <c r="ER5" s="162">
        <v>0</v>
      </c>
      <c r="ES5" s="162">
        <v>0</v>
      </c>
      <c r="ET5" s="162">
        <v>0</v>
      </c>
      <c r="EU5" s="163">
        <v>0</v>
      </c>
      <c r="EW5" s="160">
        <v>0</v>
      </c>
      <c r="EX5" s="161">
        <v>55</v>
      </c>
      <c r="EY5" s="162">
        <v>0</v>
      </c>
      <c r="EZ5" s="162">
        <v>0</v>
      </c>
      <c r="FA5" s="162">
        <v>0</v>
      </c>
      <c r="FB5" s="162">
        <v>0</v>
      </c>
      <c r="FC5" s="163">
        <v>0</v>
      </c>
      <c r="FE5" s="160">
        <v>0</v>
      </c>
      <c r="FF5" s="161">
        <v>65</v>
      </c>
      <c r="FG5" s="162">
        <v>0</v>
      </c>
      <c r="FH5" s="162">
        <v>0</v>
      </c>
      <c r="FI5" s="162">
        <v>0</v>
      </c>
      <c r="FJ5" s="162">
        <v>0</v>
      </c>
      <c r="FK5" s="163">
        <v>0</v>
      </c>
      <c r="FM5" s="160">
        <v>0</v>
      </c>
      <c r="FN5" s="161">
        <v>68</v>
      </c>
      <c r="FO5" s="162">
        <v>0</v>
      </c>
      <c r="FP5" s="162">
        <v>0</v>
      </c>
      <c r="FQ5" s="162">
        <v>0</v>
      </c>
      <c r="FR5" s="162">
        <v>0</v>
      </c>
      <c r="FS5" s="163">
        <v>0</v>
      </c>
      <c r="FU5" s="160">
        <v>0</v>
      </c>
      <c r="FV5" s="161">
        <v>79</v>
      </c>
      <c r="FW5" s="162">
        <v>0</v>
      </c>
      <c r="FX5" s="162">
        <v>0</v>
      </c>
      <c r="FY5" s="162">
        <v>0</v>
      </c>
      <c r="FZ5" s="162">
        <v>0</v>
      </c>
      <c r="GA5" s="163">
        <v>0</v>
      </c>
      <c r="GC5" s="160">
        <v>0</v>
      </c>
      <c r="GD5" s="161">
        <v>165</v>
      </c>
      <c r="GE5" s="162">
        <v>0</v>
      </c>
      <c r="GF5" s="162">
        <v>0</v>
      </c>
      <c r="GG5" s="162">
        <v>0</v>
      </c>
      <c r="GH5" s="162">
        <v>0</v>
      </c>
      <c r="GI5" s="163">
        <v>0</v>
      </c>
      <c r="GK5" s="160">
        <v>0</v>
      </c>
      <c r="GL5" s="161">
        <v>21</v>
      </c>
      <c r="GM5" s="162">
        <v>0</v>
      </c>
      <c r="GN5" s="162">
        <v>0</v>
      </c>
      <c r="GO5" s="162">
        <v>0</v>
      </c>
      <c r="GP5" s="162">
        <v>0</v>
      </c>
      <c r="GQ5" s="163">
        <v>0</v>
      </c>
      <c r="GS5" s="160">
        <v>0</v>
      </c>
      <c r="GT5" s="161">
        <v>15</v>
      </c>
      <c r="GU5" s="162">
        <v>0</v>
      </c>
      <c r="GV5" s="162">
        <v>0</v>
      </c>
      <c r="GW5" s="162">
        <v>0</v>
      </c>
      <c r="GX5" s="162">
        <v>0</v>
      </c>
      <c r="GY5" s="163">
        <v>0</v>
      </c>
      <c r="HA5" s="160">
        <v>0</v>
      </c>
      <c r="HB5" s="161">
        <v>14</v>
      </c>
      <c r="HC5" s="162">
        <v>0</v>
      </c>
      <c r="HD5" s="162">
        <v>0</v>
      </c>
      <c r="HE5" s="162">
        <v>0</v>
      </c>
      <c r="HF5" s="162">
        <v>0</v>
      </c>
      <c r="HG5" s="163">
        <v>0</v>
      </c>
      <c r="HH5" s="175"/>
      <c r="HI5" s="160">
        <v>0</v>
      </c>
      <c r="HJ5" s="161">
        <v>1</v>
      </c>
      <c r="HK5" s="162">
        <v>0</v>
      </c>
      <c r="HL5" s="162">
        <v>0</v>
      </c>
      <c r="HM5" s="162">
        <v>0</v>
      </c>
      <c r="HN5" s="162">
        <v>0</v>
      </c>
      <c r="HO5" s="163">
        <v>0</v>
      </c>
      <c r="HQ5" s="160" t="s">
        <v>205</v>
      </c>
      <c r="HR5" s="161">
        <v>1</v>
      </c>
      <c r="HS5" s="162">
        <v>4</v>
      </c>
      <c r="HT5" s="162">
        <v>4</v>
      </c>
      <c r="HU5" s="162">
        <v>1</v>
      </c>
      <c r="HV5" s="162">
        <v>0</v>
      </c>
      <c r="HW5" s="163">
        <v>0</v>
      </c>
    </row>
    <row r="6" spans="1:231" x14ac:dyDescent="0.35">
      <c r="A6" s="164" t="s">
        <v>232</v>
      </c>
      <c r="B6" s="165">
        <v>8</v>
      </c>
      <c r="C6" s="166">
        <v>71</v>
      </c>
      <c r="D6" s="166">
        <v>32</v>
      </c>
      <c r="E6" s="166">
        <v>6</v>
      </c>
      <c r="F6" s="166">
        <v>0</v>
      </c>
      <c r="G6" s="167">
        <v>0</v>
      </c>
      <c r="H6" s="6"/>
      <c r="I6" s="164" t="s">
        <v>232</v>
      </c>
      <c r="J6" s="165">
        <v>2</v>
      </c>
      <c r="K6" s="166">
        <v>0</v>
      </c>
      <c r="L6" s="166">
        <v>0</v>
      </c>
      <c r="M6" s="166">
        <v>2</v>
      </c>
      <c r="N6" s="166">
        <v>0</v>
      </c>
      <c r="O6" s="167">
        <v>0</v>
      </c>
      <c r="Q6" s="164" t="s">
        <v>232</v>
      </c>
      <c r="R6" s="165">
        <v>3</v>
      </c>
      <c r="S6" s="166">
        <v>51</v>
      </c>
      <c r="T6" s="166">
        <v>32</v>
      </c>
      <c r="U6" s="166">
        <v>1</v>
      </c>
      <c r="V6" s="166">
        <v>0</v>
      </c>
      <c r="W6" s="167">
        <v>0</v>
      </c>
      <c r="X6" s="175"/>
      <c r="Y6" s="164" t="s">
        <v>232</v>
      </c>
      <c r="Z6" s="165">
        <v>3</v>
      </c>
      <c r="AA6" s="166">
        <v>20</v>
      </c>
      <c r="AB6" s="166">
        <v>15</v>
      </c>
      <c r="AC6" s="166">
        <v>3</v>
      </c>
      <c r="AD6" s="166">
        <v>0</v>
      </c>
      <c r="AE6" s="167">
        <v>0</v>
      </c>
      <c r="AF6" s="175"/>
      <c r="AG6" s="164" t="s">
        <v>232</v>
      </c>
      <c r="AH6" s="165">
        <v>3</v>
      </c>
      <c r="AI6" s="166">
        <v>20</v>
      </c>
      <c r="AJ6" s="166">
        <v>19</v>
      </c>
      <c r="AK6" s="166">
        <v>2</v>
      </c>
      <c r="AL6" s="166">
        <v>0</v>
      </c>
      <c r="AM6" s="167">
        <v>0</v>
      </c>
      <c r="AO6" s="164" t="s">
        <v>232</v>
      </c>
      <c r="AP6" s="165">
        <v>5</v>
      </c>
      <c r="AQ6" s="166">
        <v>51</v>
      </c>
      <c r="AR6" s="166">
        <v>32</v>
      </c>
      <c r="AS6" s="166">
        <v>4</v>
      </c>
      <c r="AT6" s="166">
        <v>0</v>
      </c>
      <c r="AU6" s="167">
        <v>0</v>
      </c>
      <c r="AW6" s="164" t="s">
        <v>227</v>
      </c>
      <c r="AX6" s="165">
        <v>2</v>
      </c>
      <c r="AY6" s="166">
        <v>33</v>
      </c>
      <c r="AZ6" s="166">
        <v>24</v>
      </c>
      <c r="BA6" s="166">
        <v>1</v>
      </c>
      <c r="BB6" s="166">
        <v>0</v>
      </c>
      <c r="BC6" s="167">
        <v>0</v>
      </c>
      <c r="BE6" s="164" t="s">
        <v>232</v>
      </c>
      <c r="BF6" s="165">
        <v>3</v>
      </c>
      <c r="BG6" s="166">
        <v>0</v>
      </c>
      <c r="BH6" s="166">
        <v>0</v>
      </c>
      <c r="BI6" s="166">
        <v>3</v>
      </c>
      <c r="BJ6" s="166">
        <v>0</v>
      </c>
      <c r="BK6" s="167">
        <v>0</v>
      </c>
      <c r="BM6" s="164" t="s">
        <v>232</v>
      </c>
      <c r="BN6" s="165">
        <v>5</v>
      </c>
      <c r="BO6" s="166">
        <v>71</v>
      </c>
      <c r="BP6" s="166">
        <v>32</v>
      </c>
      <c r="BQ6" s="166">
        <v>3</v>
      </c>
      <c r="BR6" s="166">
        <v>0</v>
      </c>
      <c r="BS6" s="167">
        <v>0</v>
      </c>
      <c r="BU6" s="164" t="s">
        <v>232</v>
      </c>
      <c r="BV6" s="165">
        <v>4</v>
      </c>
      <c r="BW6" s="166">
        <v>67</v>
      </c>
      <c r="BX6" s="166">
        <v>32</v>
      </c>
      <c r="BY6" s="166">
        <v>2</v>
      </c>
      <c r="BZ6" s="166">
        <v>0</v>
      </c>
      <c r="CA6" s="167">
        <v>0</v>
      </c>
      <c r="CC6" s="164" t="s">
        <v>232</v>
      </c>
      <c r="CD6" s="165">
        <v>1</v>
      </c>
      <c r="CE6" s="166">
        <v>0</v>
      </c>
      <c r="CF6" s="166">
        <v>0</v>
      </c>
      <c r="CG6" s="166">
        <v>1</v>
      </c>
      <c r="CH6" s="166">
        <v>0</v>
      </c>
      <c r="CI6" s="167">
        <v>0</v>
      </c>
      <c r="CK6" s="164" t="s">
        <v>232</v>
      </c>
      <c r="CL6" s="165">
        <v>3</v>
      </c>
      <c r="CM6" s="166">
        <v>4</v>
      </c>
      <c r="CN6" s="166">
        <v>4</v>
      </c>
      <c r="CO6" s="166">
        <v>3</v>
      </c>
      <c r="CP6" s="166">
        <v>0</v>
      </c>
      <c r="CQ6" s="167">
        <v>0</v>
      </c>
      <c r="CS6" s="164" t="s">
        <v>232</v>
      </c>
      <c r="CT6" s="165">
        <v>2</v>
      </c>
      <c r="CU6" s="166">
        <v>15</v>
      </c>
      <c r="CV6" s="166">
        <v>15</v>
      </c>
      <c r="CW6" s="166">
        <v>2</v>
      </c>
      <c r="CX6" s="166">
        <v>0</v>
      </c>
      <c r="CY6" s="167">
        <v>0</v>
      </c>
      <c r="DA6" s="164" t="s">
        <v>232</v>
      </c>
      <c r="DB6" s="165">
        <v>1</v>
      </c>
      <c r="DC6" s="166">
        <v>0</v>
      </c>
      <c r="DD6" s="166">
        <v>0</v>
      </c>
      <c r="DE6" s="166">
        <v>1</v>
      </c>
      <c r="DF6" s="166">
        <v>0</v>
      </c>
      <c r="DG6" s="167">
        <v>0</v>
      </c>
      <c r="DI6" s="164" t="s">
        <v>68</v>
      </c>
      <c r="DJ6" s="165">
        <v>1</v>
      </c>
      <c r="DK6" s="166">
        <v>0</v>
      </c>
      <c r="DL6" s="166">
        <v>0</v>
      </c>
      <c r="DM6" s="166">
        <v>1</v>
      </c>
      <c r="DN6" s="166">
        <v>0</v>
      </c>
      <c r="DO6" s="167">
        <v>0</v>
      </c>
      <c r="DQ6" s="164" t="s">
        <v>68</v>
      </c>
      <c r="DR6" s="165">
        <v>1</v>
      </c>
      <c r="DS6" s="166">
        <v>19</v>
      </c>
      <c r="DT6" s="166">
        <v>19</v>
      </c>
      <c r="DU6" s="166">
        <v>1</v>
      </c>
      <c r="DV6" s="166">
        <v>0</v>
      </c>
      <c r="DW6" s="167">
        <v>0</v>
      </c>
      <c r="DY6" s="164" t="s">
        <v>232</v>
      </c>
      <c r="DZ6" s="165">
        <v>1</v>
      </c>
      <c r="EA6" s="166">
        <v>0</v>
      </c>
      <c r="EB6" s="166">
        <v>0</v>
      </c>
      <c r="EC6" s="166">
        <v>1</v>
      </c>
      <c r="ED6" s="166">
        <v>0</v>
      </c>
      <c r="EE6" s="167">
        <v>0</v>
      </c>
      <c r="EG6" s="164" t="s">
        <v>227</v>
      </c>
      <c r="EH6" s="165">
        <v>2</v>
      </c>
      <c r="EI6" s="166">
        <v>70</v>
      </c>
      <c r="EJ6" s="166">
        <v>61</v>
      </c>
      <c r="EK6" s="166">
        <v>2</v>
      </c>
      <c r="EL6" s="166">
        <v>0</v>
      </c>
      <c r="EM6" s="167">
        <v>1</v>
      </c>
      <c r="EO6" s="164" t="s">
        <v>232</v>
      </c>
      <c r="EP6" s="165">
        <v>2</v>
      </c>
      <c r="EQ6" s="166">
        <v>5</v>
      </c>
      <c r="ER6" s="166">
        <v>4</v>
      </c>
      <c r="ES6" s="166">
        <v>2</v>
      </c>
      <c r="ET6" s="166">
        <v>0</v>
      </c>
      <c r="EU6" s="167">
        <v>0</v>
      </c>
      <c r="EW6" s="164" t="s">
        <v>232</v>
      </c>
      <c r="EX6" s="165">
        <v>2</v>
      </c>
      <c r="EY6" s="166">
        <v>51</v>
      </c>
      <c r="EZ6" s="166">
        <v>32</v>
      </c>
      <c r="FA6" s="166">
        <v>0</v>
      </c>
      <c r="FB6" s="166">
        <v>0</v>
      </c>
      <c r="FC6" s="167">
        <v>0</v>
      </c>
      <c r="FE6" s="164" t="s">
        <v>227</v>
      </c>
      <c r="FF6" s="165">
        <v>3</v>
      </c>
      <c r="FG6" s="166">
        <v>30</v>
      </c>
      <c r="FH6" s="166">
        <v>16</v>
      </c>
      <c r="FI6" s="166">
        <v>2</v>
      </c>
      <c r="FJ6" s="166">
        <v>0</v>
      </c>
      <c r="FK6" s="167">
        <v>0</v>
      </c>
      <c r="FM6" s="164" t="s">
        <v>205</v>
      </c>
      <c r="FN6" s="165">
        <v>2</v>
      </c>
      <c r="FO6" s="166">
        <v>5</v>
      </c>
      <c r="FP6" s="166">
        <v>4</v>
      </c>
      <c r="FQ6" s="166">
        <v>2</v>
      </c>
      <c r="FR6" s="166">
        <v>0</v>
      </c>
      <c r="FS6" s="167">
        <v>0</v>
      </c>
      <c r="FU6" s="164" t="s">
        <v>205</v>
      </c>
      <c r="FV6" s="165">
        <v>2</v>
      </c>
      <c r="FW6" s="166">
        <v>2</v>
      </c>
      <c r="FX6" s="166">
        <v>2</v>
      </c>
      <c r="FY6" s="166">
        <v>1</v>
      </c>
      <c r="FZ6" s="166">
        <v>0</v>
      </c>
      <c r="GA6" s="167">
        <v>0</v>
      </c>
      <c r="GC6" s="164" t="s">
        <v>232</v>
      </c>
      <c r="GD6" s="165">
        <v>6</v>
      </c>
      <c r="GE6" s="166">
        <v>52</v>
      </c>
      <c r="GF6" s="166">
        <v>32</v>
      </c>
      <c r="GG6" s="166">
        <v>5</v>
      </c>
      <c r="GH6" s="166">
        <v>0</v>
      </c>
      <c r="GI6" s="167">
        <v>0</v>
      </c>
      <c r="GK6" s="164" t="s">
        <v>232</v>
      </c>
      <c r="GL6" s="165">
        <v>1</v>
      </c>
      <c r="GM6" s="166">
        <v>19</v>
      </c>
      <c r="GN6" s="166">
        <v>19</v>
      </c>
      <c r="GO6" s="166">
        <v>0</v>
      </c>
      <c r="GP6" s="166">
        <v>0</v>
      </c>
      <c r="GQ6" s="167">
        <v>0</v>
      </c>
      <c r="GS6" s="164" t="s">
        <v>227</v>
      </c>
      <c r="GT6" s="165">
        <v>1</v>
      </c>
      <c r="GU6" s="166">
        <v>24</v>
      </c>
      <c r="GV6" s="166">
        <v>24</v>
      </c>
      <c r="GW6" s="166">
        <v>0</v>
      </c>
      <c r="GX6" s="166">
        <v>0</v>
      </c>
      <c r="GY6" s="167">
        <v>0</v>
      </c>
      <c r="HA6" s="164" t="s">
        <v>232</v>
      </c>
      <c r="HB6" s="165">
        <v>1</v>
      </c>
      <c r="HC6" s="166">
        <v>0</v>
      </c>
      <c r="HD6" s="166">
        <v>0</v>
      </c>
      <c r="HE6" s="166">
        <v>1</v>
      </c>
      <c r="HF6" s="166">
        <v>0</v>
      </c>
      <c r="HG6" s="167">
        <v>0</v>
      </c>
      <c r="HH6" s="175"/>
      <c r="HI6" s="164" t="s">
        <v>265</v>
      </c>
      <c r="HJ6" s="165">
        <v>1</v>
      </c>
      <c r="HK6" s="166">
        <v>121</v>
      </c>
      <c r="HL6" s="166">
        <v>121</v>
      </c>
      <c r="HM6" s="166">
        <v>1</v>
      </c>
      <c r="HN6" s="166">
        <v>1</v>
      </c>
      <c r="HO6" s="167">
        <v>0</v>
      </c>
      <c r="HQ6" s="164" t="s">
        <v>227</v>
      </c>
      <c r="HR6" s="165">
        <v>1</v>
      </c>
      <c r="HS6" s="166">
        <v>16</v>
      </c>
      <c r="HT6" s="166">
        <v>16</v>
      </c>
      <c r="HU6" s="166">
        <v>0</v>
      </c>
      <c r="HV6" s="166">
        <v>0</v>
      </c>
      <c r="HW6" s="167">
        <v>0</v>
      </c>
    </row>
    <row r="7" spans="1:231" x14ac:dyDescent="0.35">
      <c r="A7" s="164" t="s">
        <v>238</v>
      </c>
      <c r="B7" s="165">
        <v>1</v>
      </c>
      <c r="C7" s="166">
        <v>22</v>
      </c>
      <c r="D7" s="166">
        <v>22</v>
      </c>
      <c r="E7" s="166">
        <v>1</v>
      </c>
      <c r="F7" s="166">
        <v>0</v>
      </c>
      <c r="G7" s="167">
        <v>0</v>
      </c>
      <c r="H7" s="6"/>
      <c r="I7" s="164" t="s">
        <v>238</v>
      </c>
      <c r="J7" s="165">
        <v>1</v>
      </c>
      <c r="K7" s="166">
        <v>22</v>
      </c>
      <c r="L7" s="166">
        <v>22</v>
      </c>
      <c r="M7" s="166">
        <v>1</v>
      </c>
      <c r="N7" s="166">
        <v>0</v>
      </c>
      <c r="O7" s="167">
        <v>0</v>
      </c>
      <c r="Q7" s="164" t="s">
        <v>227</v>
      </c>
      <c r="R7" s="165">
        <v>3</v>
      </c>
      <c r="S7" s="166">
        <v>22</v>
      </c>
      <c r="T7" s="166">
        <v>9</v>
      </c>
      <c r="U7" s="166">
        <v>2</v>
      </c>
      <c r="V7" s="166">
        <v>0</v>
      </c>
      <c r="W7" s="167">
        <v>0</v>
      </c>
      <c r="X7" s="175"/>
      <c r="Y7" s="164" t="s">
        <v>227</v>
      </c>
      <c r="Z7" s="165">
        <v>4</v>
      </c>
      <c r="AA7" s="166">
        <v>15</v>
      </c>
      <c r="AB7" s="166">
        <v>9</v>
      </c>
      <c r="AC7" s="166">
        <v>2</v>
      </c>
      <c r="AD7" s="166">
        <v>0</v>
      </c>
      <c r="AE7" s="167">
        <v>0</v>
      </c>
      <c r="AF7" s="175"/>
      <c r="AG7" s="164" t="s">
        <v>238</v>
      </c>
      <c r="AH7" s="165">
        <v>1</v>
      </c>
      <c r="AI7" s="166">
        <v>22</v>
      </c>
      <c r="AJ7" s="166">
        <v>22</v>
      </c>
      <c r="AK7" s="166">
        <v>1</v>
      </c>
      <c r="AL7" s="166">
        <v>0</v>
      </c>
      <c r="AM7" s="167">
        <v>0</v>
      </c>
      <c r="AO7" s="164" t="s">
        <v>205</v>
      </c>
      <c r="AP7" s="165">
        <v>3</v>
      </c>
      <c r="AQ7" s="166">
        <v>7</v>
      </c>
      <c r="AR7" s="166">
        <v>4</v>
      </c>
      <c r="AS7" s="166">
        <v>2</v>
      </c>
      <c r="AT7" s="166">
        <v>0</v>
      </c>
      <c r="AU7" s="167">
        <v>0</v>
      </c>
      <c r="AW7" s="164" t="s">
        <v>265</v>
      </c>
      <c r="AX7" s="165">
        <v>2</v>
      </c>
      <c r="AY7" s="166">
        <v>64</v>
      </c>
      <c r="AZ7" s="166">
        <v>46</v>
      </c>
      <c r="BA7" s="166">
        <v>2</v>
      </c>
      <c r="BB7" s="166">
        <v>0</v>
      </c>
      <c r="BC7" s="167">
        <v>0</v>
      </c>
      <c r="BE7" s="164" t="s">
        <v>205</v>
      </c>
      <c r="BF7" s="165">
        <v>1</v>
      </c>
      <c r="BG7" s="166">
        <v>2</v>
      </c>
      <c r="BH7" s="166">
        <v>2</v>
      </c>
      <c r="BI7" s="166">
        <v>0</v>
      </c>
      <c r="BJ7" s="166">
        <v>0</v>
      </c>
      <c r="BK7" s="167">
        <v>0</v>
      </c>
      <c r="BM7" s="164" t="s">
        <v>238</v>
      </c>
      <c r="BN7" s="165">
        <v>1</v>
      </c>
      <c r="BO7" s="166">
        <v>22</v>
      </c>
      <c r="BP7" s="166">
        <v>22</v>
      </c>
      <c r="BQ7" s="166">
        <v>1</v>
      </c>
      <c r="BR7" s="166">
        <v>0</v>
      </c>
      <c r="BS7" s="167">
        <v>0</v>
      </c>
      <c r="BU7" s="164" t="s">
        <v>227</v>
      </c>
      <c r="BV7" s="165">
        <v>4</v>
      </c>
      <c r="BW7" s="166">
        <v>50</v>
      </c>
      <c r="BX7" s="166">
        <v>24</v>
      </c>
      <c r="BY7" s="166">
        <v>3</v>
      </c>
      <c r="BZ7" s="166">
        <v>0</v>
      </c>
      <c r="CA7" s="167">
        <v>0</v>
      </c>
      <c r="CC7" s="164" t="s">
        <v>238</v>
      </c>
      <c r="CD7" s="165">
        <v>1</v>
      </c>
      <c r="CE7" s="166">
        <v>22</v>
      </c>
      <c r="CF7" s="166">
        <v>22</v>
      </c>
      <c r="CG7" s="166">
        <v>1</v>
      </c>
      <c r="CH7" s="166">
        <v>0</v>
      </c>
      <c r="CI7" s="167">
        <v>0</v>
      </c>
      <c r="CK7" s="164" t="s">
        <v>205</v>
      </c>
      <c r="CL7" s="165">
        <v>1</v>
      </c>
      <c r="CM7" s="166">
        <v>4</v>
      </c>
      <c r="CN7" s="166">
        <v>4</v>
      </c>
      <c r="CO7" s="166">
        <v>1</v>
      </c>
      <c r="CP7" s="166">
        <v>0</v>
      </c>
      <c r="CQ7" s="167">
        <v>0</v>
      </c>
      <c r="CS7" s="164" t="s">
        <v>227</v>
      </c>
      <c r="CT7" s="165">
        <v>1</v>
      </c>
      <c r="CU7" s="166">
        <v>24</v>
      </c>
      <c r="CV7" s="166">
        <v>24</v>
      </c>
      <c r="CW7" s="166">
        <v>0</v>
      </c>
      <c r="CX7" s="166">
        <v>0</v>
      </c>
      <c r="CY7" s="167">
        <v>0</v>
      </c>
      <c r="DA7" s="164" t="s">
        <v>265</v>
      </c>
      <c r="DB7" s="165">
        <v>1</v>
      </c>
      <c r="DC7" s="166">
        <v>119</v>
      </c>
      <c r="DD7" s="166">
        <v>119</v>
      </c>
      <c r="DE7" s="166">
        <v>0</v>
      </c>
      <c r="DF7" s="166">
        <v>1</v>
      </c>
      <c r="DG7" s="167">
        <v>0</v>
      </c>
      <c r="DI7" s="164" t="s">
        <v>265</v>
      </c>
      <c r="DJ7" s="165">
        <v>5</v>
      </c>
      <c r="DK7" s="166">
        <v>174</v>
      </c>
      <c r="DL7" s="166">
        <v>83</v>
      </c>
      <c r="DM7" s="166">
        <v>5</v>
      </c>
      <c r="DN7" s="166">
        <v>0</v>
      </c>
      <c r="DO7" s="167">
        <v>1</v>
      </c>
      <c r="DQ7" s="164" t="s">
        <v>265</v>
      </c>
      <c r="DR7" s="165">
        <v>3</v>
      </c>
      <c r="DS7" s="166">
        <v>38</v>
      </c>
      <c r="DT7" s="166">
        <v>19</v>
      </c>
      <c r="DU7" s="166">
        <v>3</v>
      </c>
      <c r="DV7" s="166">
        <v>0</v>
      </c>
      <c r="DW7" s="167">
        <v>0</v>
      </c>
      <c r="DY7" s="164" t="s">
        <v>265</v>
      </c>
      <c r="DZ7" s="165">
        <v>2</v>
      </c>
      <c r="EA7" s="166">
        <v>201</v>
      </c>
      <c r="EB7" s="166">
        <v>121</v>
      </c>
      <c r="EC7" s="166">
        <v>1</v>
      </c>
      <c r="ED7" s="166">
        <v>1</v>
      </c>
      <c r="EE7" s="167">
        <v>1</v>
      </c>
      <c r="EG7" s="164" t="s">
        <v>265</v>
      </c>
      <c r="EH7" s="165">
        <v>3</v>
      </c>
      <c r="EI7" s="166">
        <v>52</v>
      </c>
      <c r="EJ7" s="166">
        <v>31</v>
      </c>
      <c r="EK7" s="166">
        <v>3</v>
      </c>
      <c r="EL7" s="166">
        <v>0</v>
      </c>
      <c r="EM7" s="167">
        <v>0</v>
      </c>
      <c r="EO7" s="164" t="s">
        <v>238</v>
      </c>
      <c r="EP7" s="165">
        <v>1</v>
      </c>
      <c r="EQ7" s="166">
        <v>22</v>
      </c>
      <c r="ER7" s="166">
        <v>22</v>
      </c>
      <c r="ES7" s="166">
        <v>1</v>
      </c>
      <c r="ET7" s="166">
        <v>0</v>
      </c>
      <c r="EU7" s="167">
        <v>0</v>
      </c>
      <c r="EW7" s="164" t="s">
        <v>270</v>
      </c>
      <c r="EX7" s="165">
        <v>2</v>
      </c>
      <c r="EY7" s="166">
        <v>0</v>
      </c>
      <c r="EZ7" s="166">
        <v>0</v>
      </c>
      <c r="FA7" s="166">
        <v>2</v>
      </c>
      <c r="FB7" s="166">
        <v>0</v>
      </c>
      <c r="FC7" s="167">
        <v>0</v>
      </c>
      <c r="FE7" s="164" t="s">
        <v>244</v>
      </c>
      <c r="FF7" s="165">
        <v>3</v>
      </c>
      <c r="FG7" s="166">
        <v>2</v>
      </c>
      <c r="FH7" s="166">
        <v>1</v>
      </c>
      <c r="FI7" s="166">
        <v>3</v>
      </c>
      <c r="FJ7" s="166">
        <v>0</v>
      </c>
      <c r="FK7" s="167">
        <v>0</v>
      </c>
      <c r="FM7" s="164" t="s">
        <v>227</v>
      </c>
      <c r="FN7" s="165">
        <v>3</v>
      </c>
      <c r="FO7" s="166">
        <v>10</v>
      </c>
      <c r="FP7" s="166">
        <v>9</v>
      </c>
      <c r="FQ7" s="166">
        <v>2</v>
      </c>
      <c r="FR7" s="166">
        <v>0</v>
      </c>
      <c r="FS7" s="167">
        <v>0</v>
      </c>
      <c r="FU7" s="164" t="s">
        <v>227</v>
      </c>
      <c r="FV7" s="165">
        <v>3</v>
      </c>
      <c r="FW7" s="166">
        <v>5</v>
      </c>
      <c r="FX7" s="166">
        <v>5</v>
      </c>
      <c r="FY7" s="166">
        <v>1</v>
      </c>
      <c r="FZ7" s="166">
        <v>0</v>
      </c>
      <c r="GA7" s="167">
        <v>0</v>
      </c>
      <c r="GC7" s="164" t="s">
        <v>238</v>
      </c>
      <c r="GD7" s="165">
        <v>1</v>
      </c>
      <c r="GE7" s="166">
        <v>22</v>
      </c>
      <c r="GF7" s="166">
        <v>22</v>
      </c>
      <c r="GG7" s="166">
        <v>1</v>
      </c>
      <c r="GH7" s="166">
        <v>0</v>
      </c>
      <c r="GI7" s="167">
        <v>0</v>
      </c>
      <c r="GK7" s="164" t="s">
        <v>227</v>
      </c>
      <c r="GL7" s="165">
        <v>1</v>
      </c>
      <c r="GM7" s="166">
        <v>9</v>
      </c>
      <c r="GN7" s="166">
        <v>9</v>
      </c>
      <c r="GO7" s="166">
        <v>1</v>
      </c>
      <c r="GP7" s="166">
        <v>0</v>
      </c>
      <c r="GQ7" s="167">
        <v>0</v>
      </c>
      <c r="GS7" s="164" t="s">
        <v>224</v>
      </c>
      <c r="GT7" s="165">
        <v>1</v>
      </c>
      <c r="GU7" s="166">
        <v>5</v>
      </c>
      <c r="GV7" s="166">
        <v>5</v>
      </c>
      <c r="GW7" s="166">
        <v>1</v>
      </c>
      <c r="GX7" s="166">
        <v>0</v>
      </c>
      <c r="GY7" s="167">
        <v>0</v>
      </c>
      <c r="HA7" s="164" t="s">
        <v>205</v>
      </c>
      <c r="HB7" s="165">
        <v>1</v>
      </c>
      <c r="HC7" s="166">
        <v>0</v>
      </c>
      <c r="HD7" s="166">
        <v>0</v>
      </c>
      <c r="HE7" s="166">
        <v>1</v>
      </c>
      <c r="HF7" s="166">
        <v>0</v>
      </c>
      <c r="HG7" s="167">
        <v>0</v>
      </c>
      <c r="HH7" s="175"/>
      <c r="HI7" s="164" t="s">
        <v>224</v>
      </c>
      <c r="HJ7" s="165">
        <v>1</v>
      </c>
      <c r="HK7" s="166">
        <v>5</v>
      </c>
      <c r="HL7" s="166">
        <v>5</v>
      </c>
      <c r="HM7" s="166">
        <v>0</v>
      </c>
      <c r="HN7" s="166">
        <v>0</v>
      </c>
      <c r="HO7" s="167">
        <v>0</v>
      </c>
      <c r="HQ7" s="164" t="s">
        <v>213</v>
      </c>
      <c r="HR7" s="165">
        <v>1</v>
      </c>
      <c r="HS7" s="166">
        <v>4</v>
      </c>
      <c r="HT7" s="166">
        <v>4</v>
      </c>
      <c r="HU7" s="166">
        <v>1</v>
      </c>
      <c r="HV7" s="166">
        <v>0</v>
      </c>
      <c r="HW7" s="167">
        <v>0</v>
      </c>
    </row>
    <row r="8" spans="1:231" x14ac:dyDescent="0.35">
      <c r="A8" s="164" t="s">
        <v>205</v>
      </c>
      <c r="B8" s="165">
        <v>4</v>
      </c>
      <c r="C8" s="166">
        <v>7</v>
      </c>
      <c r="D8" s="166">
        <v>4</v>
      </c>
      <c r="E8" s="166">
        <v>3</v>
      </c>
      <c r="F8" s="166">
        <v>0</v>
      </c>
      <c r="G8" s="167">
        <v>0</v>
      </c>
      <c r="H8" s="6"/>
      <c r="I8" s="164" t="s">
        <v>205</v>
      </c>
      <c r="J8" s="165">
        <v>4</v>
      </c>
      <c r="K8" s="166">
        <v>7</v>
      </c>
      <c r="L8" s="166">
        <v>4</v>
      </c>
      <c r="M8" s="166">
        <v>3</v>
      </c>
      <c r="N8" s="166">
        <v>0</v>
      </c>
      <c r="O8" s="167">
        <v>0</v>
      </c>
      <c r="Q8" s="164" t="s">
        <v>244</v>
      </c>
      <c r="R8" s="165">
        <v>1</v>
      </c>
      <c r="S8" s="166">
        <v>1</v>
      </c>
      <c r="T8" s="166">
        <v>1</v>
      </c>
      <c r="U8" s="166">
        <v>1</v>
      </c>
      <c r="V8" s="166">
        <v>0</v>
      </c>
      <c r="W8" s="167">
        <v>0</v>
      </c>
      <c r="X8" s="175"/>
      <c r="Y8" s="164" t="s">
        <v>68</v>
      </c>
      <c r="Z8" s="165">
        <v>1</v>
      </c>
      <c r="AA8" s="166">
        <v>0</v>
      </c>
      <c r="AB8" s="166">
        <v>0</v>
      </c>
      <c r="AC8" s="166">
        <v>1</v>
      </c>
      <c r="AD8" s="166">
        <v>0</v>
      </c>
      <c r="AE8" s="167">
        <v>0</v>
      </c>
      <c r="AF8" s="175"/>
      <c r="AG8" s="164" t="s">
        <v>205</v>
      </c>
      <c r="AH8" s="165">
        <v>1</v>
      </c>
      <c r="AI8" s="166">
        <v>0</v>
      </c>
      <c r="AJ8" s="166">
        <v>0</v>
      </c>
      <c r="AK8" s="166">
        <v>1</v>
      </c>
      <c r="AL8" s="166">
        <v>0</v>
      </c>
      <c r="AM8" s="167">
        <v>0</v>
      </c>
      <c r="AO8" s="164" t="s">
        <v>227</v>
      </c>
      <c r="AP8" s="165">
        <v>7</v>
      </c>
      <c r="AQ8" s="166">
        <v>92</v>
      </c>
      <c r="AR8" s="166">
        <v>61</v>
      </c>
      <c r="AS8" s="166">
        <v>4</v>
      </c>
      <c r="AT8" s="166">
        <v>0</v>
      </c>
      <c r="AU8" s="167">
        <v>1</v>
      </c>
      <c r="AW8" s="164" t="s">
        <v>224</v>
      </c>
      <c r="AX8" s="165">
        <v>3</v>
      </c>
      <c r="AY8" s="166">
        <v>52</v>
      </c>
      <c r="AZ8" s="166">
        <v>32</v>
      </c>
      <c r="BA8" s="166">
        <v>3</v>
      </c>
      <c r="BB8" s="166">
        <v>0</v>
      </c>
      <c r="BC8" s="167">
        <v>0</v>
      </c>
      <c r="BE8" s="164" t="s">
        <v>227</v>
      </c>
      <c r="BF8" s="165">
        <v>5</v>
      </c>
      <c r="BG8" s="166">
        <v>23</v>
      </c>
      <c r="BH8" s="166">
        <v>9</v>
      </c>
      <c r="BI8" s="166">
        <v>3</v>
      </c>
      <c r="BJ8" s="166">
        <v>0</v>
      </c>
      <c r="BK8" s="167">
        <v>0</v>
      </c>
      <c r="BM8" s="164" t="s">
        <v>205</v>
      </c>
      <c r="BN8" s="165">
        <v>3</v>
      </c>
      <c r="BO8" s="166">
        <v>5</v>
      </c>
      <c r="BP8" s="166">
        <v>4</v>
      </c>
      <c r="BQ8" s="166">
        <v>3</v>
      </c>
      <c r="BR8" s="166">
        <v>0</v>
      </c>
      <c r="BS8" s="167">
        <v>0</v>
      </c>
      <c r="BU8" s="164" t="s">
        <v>244</v>
      </c>
      <c r="BV8" s="165">
        <v>1</v>
      </c>
      <c r="BW8" s="166">
        <v>1</v>
      </c>
      <c r="BX8" s="166">
        <v>1</v>
      </c>
      <c r="BY8" s="166">
        <v>1</v>
      </c>
      <c r="BZ8" s="166">
        <v>0</v>
      </c>
      <c r="CA8" s="167">
        <v>0</v>
      </c>
      <c r="CC8" s="164" t="s">
        <v>205</v>
      </c>
      <c r="CD8" s="165">
        <v>3</v>
      </c>
      <c r="CE8" s="166">
        <v>3</v>
      </c>
      <c r="CF8" s="166">
        <v>2</v>
      </c>
      <c r="CG8" s="166">
        <v>2</v>
      </c>
      <c r="CH8" s="166">
        <v>0</v>
      </c>
      <c r="CI8" s="167">
        <v>0</v>
      </c>
      <c r="CK8" s="164" t="s">
        <v>227</v>
      </c>
      <c r="CL8" s="165">
        <v>5</v>
      </c>
      <c r="CM8" s="166">
        <v>87</v>
      </c>
      <c r="CN8" s="166">
        <v>61</v>
      </c>
      <c r="CO8" s="166">
        <v>1</v>
      </c>
      <c r="CP8" s="166">
        <v>0</v>
      </c>
      <c r="CQ8" s="167">
        <v>1</v>
      </c>
      <c r="CS8" s="164" t="s">
        <v>265</v>
      </c>
      <c r="CT8" s="165">
        <v>5</v>
      </c>
      <c r="CU8" s="166">
        <v>191</v>
      </c>
      <c r="CV8" s="166">
        <v>96</v>
      </c>
      <c r="CW8" s="166">
        <v>5</v>
      </c>
      <c r="CX8" s="166">
        <v>0</v>
      </c>
      <c r="CY8" s="167">
        <v>1</v>
      </c>
      <c r="DA8" s="164" t="s">
        <v>224</v>
      </c>
      <c r="DB8" s="165">
        <v>3</v>
      </c>
      <c r="DC8" s="166">
        <v>41</v>
      </c>
      <c r="DD8" s="166">
        <v>16</v>
      </c>
      <c r="DE8" s="166">
        <v>3</v>
      </c>
      <c r="DF8" s="166">
        <v>0</v>
      </c>
      <c r="DG8" s="167">
        <v>0</v>
      </c>
      <c r="DI8" s="164" t="s">
        <v>224</v>
      </c>
      <c r="DJ8" s="165">
        <v>2</v>
      </c>
      <c r="DK8" s="166">
        <v>46</v>
      </c>
      <c r="DL8" s="166">
        <v>46</v>
      </c>
      <c r="DM8" s="166">
        <v>1</v>
      </c>
      <c r="DN8" s="166">
        <v>0</v>
      </c>
      <c r="DO8" s="167">
        <v>0</v>
      </c>
      <c r="DQ8" s="164" t="s">
        <v>213</v>
      </c>
      <c r="DR8" s="165">
        <v>1</v>
      </c>
      <c r="DS8" s="166">
        <v>0</v>
      </c>
      <c r="DT8" s="166">
        <v>0</v>
      </c>
      <c r="DU8" s="166">
        <v>1</v>
      </c>
      <c r="DV8" s="166">
        <v>0</v>
      </c>
      <c r="DW8" s="167">
        <v>0</v>
      </c>
      <c r="DY8" s="164" t="s">
        <v>226</v>
      </c>
      <c r="DZ8" s="165">
        <v>1</v>
      </c>
      <c r="EA8" s="166">
        <v>17</v>
      </c>
      <c r="EB8" s="166">
        <v>17</v>
      </c>
      <c r="EC8" s="166">
        <v>1</v>
      </c>
      <c r="ED8" s="166">
        <v>0</v>
      </c>
      <c r="EE8" s="167">
        <v>0</v>
      </c>
      <c r="EG8" s="164" t="s">
        <v>224</v>
      </c>
      <c r="EH8" s="165">
        <v>3</v>
      </c>
      <c r="EI8" s="166">
        <v>27</v>
      </c>
      <c r="EJ8" s="166">
        <v>19</v>
      </c>
      <c r="EK8" s="166">
        <v>2</v>
      </c>
      <c r="EL8" s="166">
        <v>0</v>
      </c>
      <c r="EM8" s="167">
        <v>0</v>
      </c>
      <c r="EO8" s="164" t="s">
        <v>227</v>
      </c>
      <c r="EP8" s="165">
        <v>2</v>
      </c>
      <c r="EQ8" s="166">
        <v>25</v>
      </c>
      <c r="ER8" s="166">
        <v>20</v>
      </c>
      <c r="ES8" s="166">
        <v>0</v>
      </c>
      <c r="ET8" s="166">
        <v>0</v>
      </c>
      <c r="EU8" s="167">
        <v>0</v>
      </c>
      <c r="EW8" s="164" t="s">
        <v>222</v>
      </c>
      <c r="EX8" s="165">
        <v>1</v>
      </c>
      <c r="EY8" s="166">
        <v>12</v>
      </c>
      <c r="EZ8" s="166">
        <v>12</v>
      </c>
      <c r="FA8" s="166">
        <v>0</v>
      </c>
      <c r="FB8" s="166">
        <v>0</v>
      </c>
      <c r="FC8" s="167">
        <v>0</v>
      </c>
      <c r="FE8" s="164" t="s">
        <v>270</v>
      </c>
      <c r="FF8" s="165">
        <v>3</v>
      </c>
      <c r="FG8" s="166">
        <v>8</v>
      </c>
      <c r="FH8" s="166">
        <v>5</v>
      </c>
      <c r="FI8" s="166">
        <v>2</v>
      </c>
      <c r="FJ8" s="166">
        <v>0</v>
      </c>
      <c r="FK8" s="167">
        <v>0</v>
      </c>
      <c r="FM8" s="164" t="s">
        <v>273</v>
      </c>
      <c r="FN8" s="165">
        <v>2</v>
      </c>
      <c r="FO8" s="166">
        <v>12</v>
      </c>
      <c r="FP8" s="166">
        <v>8</v>
      </c>
      <c r="FQ8" s="166">
        <v>2</v>
      </c>
      <c r="FR8" s="166">
        <v>0</v>
      </c>
      <c r="FS8" s="167">
        <v>0</v>
      </c>
      <c r="FU8" s="164" t="s">
        <v>270</v>
      </c>
      <c r="FV8" s="165">
        <v>1</v>
      </c>
      <c r="FW8" s="166">
        <v>5</v>
      </c>
      <c r="FX8" s="166">
        <v>5</v>
      </c>
      <c r="FY8" s="166">
        <v>0</v>
      </c>
      <c r="FZ8" s="166">
        <v>0</v>
      </c>
      <c r="GA8" s="167">
        <v>0</v>
      </c>
      <c r="GC8" s="164" t="s">
        <v>205</v>
      </c>
      <c r="GD8" s="165">
        <v>2</v>
      </c>
      <c r="GE8" s="166">
        <v>3</v>
      </c>
      <c r="GF8" s="166">
        <v>2</v>
      </c>
      <c r="GG8" s="166">
        <v>1</v>
      </c>
      <c r="GH8" s="166">
        <v>0</v>
      </c>
      <c r="GI8" s="167">
        <v>0</v>
      </c>
      <c r="GK8" s="164" t="s">
        <v>244</v>
      </c>
      <c r="GL8" s="165">
        <v>2</v>
      </c>
      <c r="GM8" s="166">
        <v>2</v>
      </c>
      <c r="GN8" s="166">
        <v>1</v>
      </c>
      <c r="GO8" s="166">
        <v>2</v>
      </c>
      <c r="GP8" s="166">
        <v>0</v>
      </c>
      <c r="GQ8" s="167">
        <v>0</v>
      </c>
      <c r="GS8" s="164" t="s">
        <v>198</v>
      </c>
      <c r="GT8" s="165">
        <v>1</v>
      </c>
      <c r="GU8" s="166">
        <v>31</v>
      </c>
      <c r="GV8" s="166">
        <v>31</v>
      </c>
      <c r="GW8" s="166">
        <v>0</v>
      </c>
      <c r="GX8" s="166">
        <v>0</v>
      </c>
      <c r="GY8" s="167">
        <v>0</v>
      </c>
      <c r="HA8" s="164" t="s">
        <v>227</v>
      </c>
      <c r="HB8" s="165">
        <v>1</v>
      </c>
      <c r="HC8" s="166">
        <v>20</v>
      </c>
      <c r="HD8" s="166">
        <v>20</v>
      </c>
      <c r="HE8" s="166">
        <v>0</v>
      </c>
      <c r="HF8" s="166">
        <v>0</v>
      </c>
      <c r="HG8" s="167">
        <v>0</v>
      </c>
      <c r="HH8" s="175"/>
      <c r="HI8" s="164" t="s">
        <v>201</v>
      </c>
      <c r="HJ8" s="165">
        <v>1</v>
      </c>
      <c r="HK8" s="166">
        <v>0</v>
      </c>
      <c r="HL8" s="166">
        <v>0</v>
      </c>
      <c r="HM8" s="166">
        <v>1</v>
      </c>
      <c r="HN8" s="166">
        <v>0</v>
      </c>
      <c r="HO8" s="167">
        <v>0</v>
      </c>
      <c r="HQ8" s="164" t="s">
        <v>220</v>
      </c>
      <c r="HR8" s="165">
        <v>1</v>
      </c>
      <c r="HS8" s="166">
        <v>0</v>
      </c>
      <c r="HT8" s="166">
        <v>0</v>
      </c>
      <c r="HU8" s="166">
        <v>1</v>
      </c>
      <c r="HV8" s="166">
        <v>0</v>
      </c>
      <c r="HW8" s="167">
        <v>0</v>
      </c>
    </row>
    <row r="9" spans="1:231" x14ac:dyDescent="0.35">
      <c r="A9" s="164" t="s">
        <v>227</v>
      </c>
      <c r="B9" s="165">
        <v>14</v>
      </c>
      <c r="C9" s="166">
        <v>164</v>
      </c>
      <c r="D9" s="166">
        <v>61</v>
      </c>
      <c r="E9" s="166">
        <v>7</v>
      </c>
      <c r="F9" s="166">
        <v>0</v>
      </c>
      <c r="G9" s="167">
        <v>1</v>
      </c>
      <c r="H9" s="6"/>
      <c r="I9" s="164" t="s">
        <v>227</v>
      </c>
      <c r="J9" s="165">
        <v>7</v>
      </c>
      <c r="K9" s="166">
        <v>127</v>
      </c>
      <c r="L9" s="166">
        <v>61</v>
      </c>
      <c r="M9" s="166">
        <v>3</v>
      </c>
      <c r="N9" s="166">
        <v>0</v>
      </c>
      <c r="O9" s="167">
        <v>1</v>
      </c>
      <c r="Q9" s="164" t="s">
        <v>68</v>
      </c>
      <c r="R9" s="165">
        <v>1</v>
      </c>
      <c r="S9" s="166">
        <v>19</v>
      </c>
      <c r="T9" s="166">
        <v>19</v>
      </c>
      <c r="U9" s="166">
        <v>1</v>
      </c>
      <c r="V9" s="166">
        <v>0</v>
      </c>
      <c r="W9" s="167">
        <v>0</v>
      </c>
      <c r="X9" s="175"/>
      <c r="Y9" s="164" t="s">
        <v>265</v>
      </c>
      <c r="Z9" s="165">
        <v>7</v>
      </c>
      <c r="AA9" s="166">
        <v>311</v>
      </c>
      <c r="AB9" s="166">
        <v>121</v>
      </c>
      <c r="AC9" s="166">
        <v>7</v>
      </c>
      <c r="AD9" s="166">
        <v>1</v>
      </c>
      <c r="AE9" s="167">
        <v>1</v>
      </c>
      <c r="AF9" s="175"/>
      <c r="AG9" s="164" t="s">
        <v>227</v>
      </c>
      <c r="AH9" s="165">
        <v>5</v>
      </c>
      <c r="AI9" s="166">
        <v>39</v>
      </c>
      <c r="AJ9" s="166">
        <v>20</v>
      </c>
      <c r="AK9" s="166">
        <v>2</v>
      </c>
      <c r="AL9" s="166">
        <v>0</v>
      </c>
      <c r="AM9" s="167">
        <v>0</v>
      </c>
      <c r="AO9" s="164" t="s">
        <v>244</v>
      </c>
      <c r="AP9" s="165">
        <v>1</v>
      </c>
      <c r="AQ9" s="166">
        <v>0</v>
      </c>
      <c r="AR9" s="166">
        <v>0</v>
      </c>
      <c r="AS9" s="166">
        <v>1</v>
      </c>
      <c r="AT9" s="166">
        <v>0</v>
      </c>
      <c r="AU9" s="167">
        <v>0</v>
      </c>
      <c r="AW9" s="164" t="s">
        <v>226</v>
      </c>
      <c r="AX9" s="165">
        <v>1</v>
      </c>
      <c r="AY9" s="166">
        <v>8</v>
      </c>
      <c r="AZ9" s="166">
        <v>8</v>
      </c>
      <c r="BA9" s="166">
        <v>1</v>
      </c>
      <c r="BB9" s="166">
        <v>0</v>
      </c>
      <c r="BC9" s="167">
        <v>0</v>
      </c>
      <c r="BE9" s="164" t="s">
        <v>244</v>
      </c>
      <c r="BF9" s="165">
        <v>3</v>
      </c>
      <c r="BG9" s="166">
        <v>2</v>
      </c>
      <c r="BH9" s="166">
        <v>1</v>
      </c>
      <c r="BI9" s="166">
        <v>3</v>
      </c>
      <c r="BJ9" s="166">
        <v>0</v>
      </c>
      <c r="BK9" s="167">
        <v>0</v>
      </c>
      <c r="BM9" s="164" t="s">
        <v>227</v>
      </c>
      <c r="BN9" s="165">
        <v>9</v>
      </c>
      <c r="BO9" s="166">
        <v>141</v>
      </c>
      <c r="BP9" s="166">
        <v>61</v>
      </c>
      <c r="BQ9" s="166">
        <v>4</v>
      </c>
      <c r="BR9" s="166">
        <v>0</v>
      </c>
      <c r="BS9" s="167">
        <v>1</v>
      </c>
      <c r="BU9" s="164" t="s">
        <v>68</v>
      </c>
      <c r="BV9" s="165">
        <v>1</v>
      </c>
      <c r="BW9" s="166">
        <v>19</v>
      </c>
      <c r="BX9" s="166">
        <v>19</v>
      </c>
      <c r="BY9" s="166">
        <v>1</v>
      </c>
      <c r="BZ9" s="166">
        <v>0</v>
      </c>
      <c r="CA9" s="167">
        <v>0</v>
      </c>
      <c r="CC9" s="164" t="s">
        <v>227</v>
      </c>
      <c r="CD9" s="165">
        <v>5</v>
      </c>
      <c r="CE9" s="166">
        <v>27</v>
      </c>
      <c r="CF9" s="166">
        <v>20</v>
      </c>
      <c r="CG9" s="166">
        <v>3</v>
      </c>
      <c r="CH9" s="166">
        <v>0</v>
      </c>
      <c r="CI9" s="167">
        <v>0</v>
      </c>
      <c r="CK9" s="164" t="s">
        <v>244</v>
      </c>
      <c r="CL9" s="165">
        <v>2</v>
      </c>
      <c r="CM9" s="166">
        <v>1</v>
      </c>
      <c r="CN9" s="166">
        <v>1</v>
      </c>
      <c r="CO9" s="166">
        <v>2</v>
      </c>
      <c r="CP9" s="166">
        <v>0</v>
      </c>
      <c r="CQ9" s="167">
        <v>0</v>
      </c>
      <c r="CS9" s="164" t="s">
        <v>222</v>
      </c>
      <c r="CT9" s="165">
        <v>1</v>
      </c>
      <c r="CU9" s="166">
        <v>16</v>
      </c>
      <c r="CV9" s="166">
        <v>16</v>
      </c>
      <c r="CW9" s="166">
        <v>1</v>
      </c>
      <c r="CX9" s="166">
        <v>0</v>
      </c>
      <c r="CY9" s="167">
        <v>0</v>
      </c>
      <c r="DA9" s="164" t="s">
        <v>198</v>
      </c>
      <c r="DB9" s="165">
        <v>5</v>
      </c>
      <c r="DC9" s="166">
        <v>149</v>
      </c>
      <c r="DD9" s="166">
        <v>91</v>
      </c>
      <c r="DE9" s="166">
        <v>4</v>
      </c>
      <c r="DF9" s="166">
        <v>0</v>
      </c>
      <c r="DG9" s="167">
        <v>1</v>
      </c>
      <c r="DI9" s="164" t="s">
        <v>226</v>
      </c>
      <c r="DJ9" s="165">
        <v>1</v>
      </c>
      <c r="DK9" s="166">
        <v>21</v>
      </c>
      <c r="DL9" s="166">
        <v>21</v>
      </c>
      <c r="DM9" s="166">
        <v>1</v>
      </c>
      <c r="DN9" s="166">
        <v>0</v>
      </c>
      <c r="DO9" s="167">
        <v>0</v>
      </c>
      <c r="DQ9" s="164" t="s">
        <v>266</v>
      </c>
      <c r="DR9" s="165">
        <v>1</v>
      </c>
      <c r="DS9" s="166">
        <v>28</v>
      </c>
      <c r="DT9" s="166">
        <v>28</v>
      </c>
      <c r="DU9" s="166">
        <v>0</v>
      </c>
      <c r="DV9" s="166">
        <v>0</v>
      </c>
      <c r="DW9" s="167">
        <v>0</v>
      </c>
      <c r="DY9" s="164" t="s">
        <v>198</v>
      </c>
      <c r="DZ9" s="165">
        <v>1</v>
      </c>
      <c r="EA9" s="166">
        <v>39</v>
      </c>
      <c r="EB9" s="166">
        <v>39</v>
      </c>
      <c r="EC9" s="166">
        <v>1</v>
      </c>
      <c r="ED9" s="166">
        <v>0</v>
      </c>
      <c r="EE9" s="167">
        <v>0</v>
      </c>
      <c r="EG9" s="164" t="s">
        <v>234</v>
      </c>
      <c r="EH9" s="165">
        <v>1</v>
      </c>
      <c r="EI9" s="166">
        <v>14</v>
      </c>
      <c r="EJ9" s="166">
        <v>14</v>
      </c>
      <c r="EK9" s="166">
        <v>1</v>
      </c>
      <c r="EL9" s="166">
        <v>0</v>
      </c>
      <c r="EM9" s="167">
        <v>0</v>
      </c>
      <c r="EO9" s="164" t="s">
        <v>265</v>
      </c>
      <c r="EP9" s="165">
        <v>1</v>
      </c>
      <c r="EQ9" s="166">
        <v>18</v>
      </c>
      <c r="ER9" s="166">
        <v>18</v>
      </c>
      <c r="ES9" s="166">
        <v>1</v>
      </c>
      <c r="ET9" s="166">
        <v>0</v>
      </c>
      <c r="EU9" s="167">
        <v>0</v>
      </c>
      <c r="EW9" s="164" t="s">
        <v>224</v>
      </c>
      <c r="EX9" s="165">
        <v>2</v>
      </c>
      <c r="EY9" s="166">
        <v>9</v>
      </c>
      <c r="EZ9" s="166">
        <v>8</v>
      </c>
      <c r="FA9" s="166">
        <v>2</v>
      </c>
      <c r="FB9" s="166">
        <v>0</v>
      </c>
      <c r="FC9" s="167">
        <v>0</v>
      </c>
      <c r="FE9" s="164" t="s">
        <v>224</v>
      </c>
      <c r="FF9" s="165">
        <v>1</v>
      </c>
      <c r="FG9" s="166">
        <v>5</v>
      </c>
      <c r="FH9" s="166">
        <v>5</v>
      </c>
      <c r="FI9" s="166">
        <v>0</v>
      </c>
      <c r="FJ9" s="166">
        <v>0</v>
      </c>
      <c r="FK9" s="167">
        <v>0</v>
      </c>
      <c r="FM9" s="164" t="s">
        <v>270</v>
      </c>
      <c r="FN9" s="165">
        <v>2</v>
      </c>
      <c r="FO9" s="166">
        <v>7</v>
      </c>
      <c r="FP9" s="166">
        <v>5</v>
      </c>
      <c r="FQ9" s="166">
        <v>0</v>
      </c>
      <c r="FR9" s="166">
        <v>0</v>
      </c>
      <c r="FS9" s="167">
        <v>0</v>
      </c>
      <c r="FU9" s="164" t="s">
        <v>204</v>
      </c>
      <c r="FV9" s="165">
        <v>1</v>
      </c>
      <c r="FW9" s="166">
        <v>17</v>
      </c>
      <c r="FX9" s="166">
        <v>17</v>
      </c>
      <c r="FY9" s="166">
        <v>0</v>
      </c>
      <c r="FZ9" s="166">
        <v>0</v>
      </c>
      <c r="GA9" s="167">
        <v>0</v>
      </c>
      <c r="GC9" s="164" t="s">
        <v>227</v>
      </c>
      <c r="GD9" s="165">
        <v>10</v>
      </c>
      <c r="GE9" s="166">
        <v>95</v>
      </c>
      <c r="GF9" s="166">
        <v>61</v>
      </c>
      <c r="GG9" s="166">
        <v>6</v>
      </c>
      <c r="GH9" s="166">
        <v>0</v>
      </c>
      <c r="GI9" s="167">
        <v>1</v>
      </c>
      <c r="GK9" s="164" t="s">
        <v>265</v>
      </c>
      <c r="GL9" s="165">
        <v>3</v>
      </c>
      <c r="GM9" s="166">
        <v>17</v>
      </c>
      <c r="GN9" s="166">
        <v>13</v>
      </c>
      <c r="GO9" s="166">
        <v>3</v>
      </c>
      <c r="GP9" s="166">
        <v>0</v>
      </c>
      <c r="GQ9" s="167">
        <v>0</v>
      </c>
      <c r="GS9" s="164" t="s">
        <v>199</v>
      </c>
      <c r="GT9" s="165">
        <v>2</v>
      </c>
      <c r="GU9" s="166">
        <v>184</v>
      </c>
      <c r="GV9" s="166">
        <v>104</v>
      </c>
      <c r="GW9" s="166">
        <v>1</v>
      </c>
      <c r="GX9" s="166">
        <v>1</v>
      </c>
      <c r="GY9" s="167">
        <v>1</v>
      </c>
      <c r="HA9" s="164" t="s">
        <v>273</v>
      </c>
      <c r="HB9" s="165">
        <v>2</v>
      </c>
      <c r="HC9" s="166">
        <v>12</v>
      </c>
      <c r="HD9" s="166">
        <v>8</v>
      </c>
      <c r="HE9" s="166">
        <v>2</v>
      </c>
      <c r="HF9" s="166">
        <v>0</v>
      </c>
      <c r="HG9" s="167">
        <v>0</v>
      </c>
      <c r="HH9" s="175"/>
      <c r="HI9" s="164" t="s">
        <v>239</v>
      </c>
      <c r="HJ9" s="165">
        <v>1</v>
      </c>
      <c r="HK9" s="166">
        <v>0</v>
      </c>
      <c r="HL9" s="166">
        <v>0</v>
      </c>
      <c r="HM9" s="166">
        <v>1</v>
      </c>
      <c r="HN9" s="166">
        <v>0</v>
      </c>
      <c r="HO9" s="167">
        <v>0</v>
      </c>
      <c r="HQ9" s="164" t="s">
        <v>214</v>
      </c>
      <c r="HR9" s="165">
        <v>1</v>
      </c>
      <c r="HS9" s="166">
        <v>2</v>
      </c>
      <c r="HT9" s="166">
        <v>2</v>
      </c>
      <c r="HU9" s="166">
        <v>0</v>
      </c>
      <c r="HV9" s="166">
        <v>0</v>
      </c>
      <c r="HW9" s="167">
        <v>0</v>
      </c>
    </row>
    <row r="10" spans="1:231" x14ac:dyDescent="0.35">
      <c r="A10" s="164" t="s">
        <v>244</v>
      </c>
      <c r="B10" s="165">
        <v>3</v>
      </c>
      <c r="C10" s="166">
        <v>2</v>
      </c>
      <c r="D10" s="166">
        <v>1</v>
      </c>
      <c r="E10" s="166">
        <v>3</v>
      </c>
      <c r="F10" s="166">
        <v>0</v>
      </c>
      <c r="G10" s="167">
        <v>0</v>
      </c>
      <c r="H10" s="6"/>
      <c r="I10" s="164" t="s">
        <v>244</v>
      </c>
      <c r="J10" s="165">
        <v>2</v>
      </c>
      <c r="K10" s="166">
        <v>1</v>
      </c>
      <c r="L10" s="166">
        <v>1</v>
      </c>
      <c r="M10" s="166">
        <v>2</v>
      </c>
      <c r="N10" s="166">
        <v>0</v>
      </c>
      <c r="O10" s="167">
        <v>0</v>
      </c>
      <c r="Q10" s="164" t="s">
        <v>265</v>
      </c>
      <c r="R10" s="165">
        <v>10</v>
      </c>
      <c r="S10" s="166">
        <v>295</v>
      </c>
      <c r="T10" s="166">
        <v>96</v>
      </c>
      <c r="U10" s="166">
        <v>9</v>
      </c>
      <c r="V10" s="166">
        <v>0</v>
      </c>
      <c r="W10" s="167">
        <v>2</v>
      </c>
      <c r="X10" s="175"/>
      <c r="Y10" s="164" t="s">
        <v>270</v>
      </c>
      <c r="Z10" s="165">
        <v>3</v>
      </c>
      <c r="AA10" s="166">
        <v>13</v>
      </c>
      <c r="AB10" s="166">
        <v>5</v>
      </c>
      <c r="AC10" s="166">
        <v>1</v>
      </c>
      <c r="AD10" s="166">
        <v>0</v>
      </c>
      <c r="AE10" s="167">
        <v>0</v>
      </c>
      <c r="AF10" s="175"/>
      <c r="AG10" s="164" t="s">
        <v>244</v>
      </c>
      <c r="AH10" s="165">
        <v>2</v>
      </c>
      <c r="AI10" s="166">
        <v>2</v>
      </c>
      <c r="AJ10" s="166">
        <v>1</v>
      </c>
      <c r="AK10" s="166">
        <v>2</v>
      </c>
      <c r="AL10" s="166">
        <v>0</v>
      </c>
      <c r="AM10" s="167">
        <v>0</v>
      </c>
      <c r="AO10" s="164" t="s">
        <v>68</v>
      </c>
      <c r="AP10" s="165">
        <v>1</v>
      </c>
      <c r="AQ10" s="166">
        <v>0</v>
      </c>
      <c r="AR10" s="166">
        <v>0</v>
      </c>
      <c r="AS10" s="166">
        <v>1</v>
      </c>
      <c r="AT10" s="166">
        <v>0</v>
      </c>
      <c r="AU10" s="167">
        <v>0</v>
      </c>
      <c r="AW10" s="164" t="s">
        <v>198</v>
      </c>
      <c r="AX10" s="165">
        <v>4</v>
      </c>
      <c r="AY10" s="166">
        <v>63</v>
      </c>
      <c r="AZ10" s="166">
        <v>31</v>
      </c>
      <c r="BA10" s="166">
        <v>2</v>
      </c>
      <c r="BB10" s="166">
        <v>0</v>
      </c>
      <c r="BC10" s="167">
        <v>0</v>
      </c>
      <c r="BE10" s="164" t="s">
        <v>68</v>
      </c>
      <c r="BF10" s="165">
        <v>1</v>
      </c>
      <c r="BG10" s="166">
        <v>19</v>
      </c>
      <c r="BH10" s="166">
        <v>19</v>
      </c>
      <c r="BI10" s="166">
        <v>1</v>
      </c>
      <c r="BJ10" s="166">
        <v>0</v>
      </c>
      <c r="BK10" s="167">
        <v>0</v>
      </c>
      <c r="BM10" s="164" t="s">
        <v>68</v>
      </c>
      <c r="BN10" s="165">
        <v>1</v>
      </c>
      <c r="BO10" s="166">
        <v>0</v>
      </c>
      <c r="BP10" s="166">
        <v>0</v>
      </c>
      <c r="BQ10" s="166">
        <v>1</v>
      </c>
      <c r="BR10" s="166">
        <v>0</v>
      </c>
      <c r="BS10" s="167">
        <v>0</v>
      </c>
      <c r="BU10" s="164" t="s">
        <v>265</v>
      </c>
      <c r="BV10" s="165">
        <v>12</v>
      </c>
      <c r="BW10" s="166">
        <v>478</v>
      </c>
      <c r="BX10" s="166">
        <v>121</v>
      </c>
      <c r="BY10" s="166">
        <v>11</v>
      </c>
      <c r="BZ10" s="166">
        <v>2</v>
      </c>
      <c r="CA10" s="167">
        <v>1</v>
      </c>
      <c r="CC10" s="164" t="s">
        <v>273</v>
      </c>
      <c r="CD10" s="165">
        <v>1</v>
      </c>
      <c r="CE10" s="166">
        <v>4</v>
      </c>
      <c r="CF10" s="166">
        <v>4</v>
      </c>
      <c r="CG10" s="166">
        <v>1</v>
      </c>
      <c r="CH10" s="166">
        <v>0</v>
      </c>
      <c r="CI10" s="167">
        <v>0</v>
      </c>
      <c r="CK10" s="164" t="s">
        <v>68</v>
      </c>
      <c r="CL10" s="165">
        <v>1</v>
      </c>
      <c r="CM10" s="166">
        <v>0</v>
      </c>
      <c r="CN10" s="166">
        <v>0</v>
      </c>
      <c r="CO10" s="166">
        <v>1</v>
      </c>
      <c r="CP10" s="166">
        <v>0</v>
      </c>
      <c r="CQ10" s="167">
        <v>0</v>
      </c>
      <c r="CS10" s="164" t="s">
        <v>224</v>
      </c>
      <c r="CT10" s="165">
        <v>12</v>
      </c>
      <c r="CU10" s="166">
        <v>148</v>
      </c>
      <c r="CV10" s="166">
        <v>41</v>
      </c>
      <c r="CW10" s="166">
        <v>12</v>
      </c>
      <c r="CX10" s="166">
        <v>0</v>
      </c>
      <c r="CY10" s="167">
        <v>0</v>
      </c>
      <c r="DA10" s="164" t="s">
        <v>199</v>
      </c>
      <c r="DB10" s="165">
        <v>5</v>
      </c>
      <c r="DC10" s="166">
        <v>262</v>
      </c>
      <c r="DD10" s="166">
        <v>127</v>
      </c>
      <c r="DE10" s="166">
        <v>5</v>
      </c>
      <c r="DF10" s="166">
        <v>2</v>
      </c>
      <c r="DG10" s="167">
        <v>0</v>
      </c>
      <c r="DI10" s="164" t="s">
        <v>198</v>
      </c>
      <c r="DJ10" s="165">
        <v>4</v>
      </c>
      <c r="DK10" s="166">
        <v>83</v>
      </c>
      <c r="DL10" s="166">
        <v>31</v>
      </c>
      <c r="DM10" s="166">
        <v>3</v>
      </c>
      <c r="DN10" s="166">
        <v>0</v>
      </c>
      <c r="DO10" s="167">
        <v>0</v>
      </c>
      <c r="DQ10" s="164" t="s">
        <v>226</v>
      </c>
      <c r="DR10" s="165">
        <v>4</v>
      </c>
      <c r="DS10" s="166">
        <v>89</v>
      </c>
      <c r="DT10" s="166">
        <v>41</v>
      </c>
      <c r="DU10" s="166">
        <v>3</v>
      </c>
      <c r="DV10" s="166">
        <v>0</v>
      </c>
      <c r="DW10" s="167">
        <v>0</v>
      </c>
      <c r="DY10" s="164" t="s">
        <v>70</v>
      </c>
      <c r="DZ10" s="165">
        <v>1</v>
      </c>
      <c r="EA10" s="166">
        <v>0</v>
      </c>
      <c r="EB10" s="166">
        <v>0</v>
      </c>
      <c r="EC10" s="166">
        <v>1</v>
      </c>
      <c r="ED10" s="166">
        <v>0</v>
      </c>
      <c r="EE10" s="167">
        <v>0</v>
      </c>
      <c r="EG10" s="164" t="s">
        <v>198</v>
      </c>
      <c r="EH10" s="165">
        <v>3</v>
      </c>
      <c r="EI10" s="166">
        <v>24</v>
      </c>
      <c r="EJ10" s="166">
        <v>13</v>
      </c>
      <c r="EK10" s="166">
        <v>2</v>
      </c>
      <c r="EL10" s="166">
        <v>0</v>
      </c>
      <c r="EM10" s="167">
        <v>0</v>
      </c>
      <c r="EO10" s="164" t="s">
        <v>270</v>
      </c>
      <c r="EP10" s="165">
        <v>1</v>
      </c>
      <c r="EQ10" s="166">
        <v>3</v>
      </c>
      <c r="ER10" s="166">
        <v>3</v>
      </c>
      <c r="ES10" s="166">
        <v>1</v>
      </c>
      <c r="ET10" s="166">
        <v>0</v>
      </c>
      <c r="EU10" s="167">
        <v>0</v>
      </c>
      <c r="EW10" s="164" t="s">
        <v>226</v>
      </c>
      <c r="EX10" s="165">
        <v>1</v>
      </c>
      <c r="EY10" s="166">
        <v>0</v>
      </c>
      <c r="EZ10" s="166">
        <v>0</v>
      </c>
      <c r="FA10" s="166">
        <v>1</v>
      </c>
      <c r="FB10" s="166">
        <v>0</v>
      </c>
      <c r="FC10" s="167">
        <v>0</v>
      </c>
      <c r="FE10" s="164" t="s">
        <v>58</v>
      </c>
      <c r="FF10" s="165">
        <v>1</v>
      </c>
      <c r="FG10" s="166">
        <v>0</v>
      </c>
      <c r="FH10" s="166">
        <v>0</v>
      </c>
      <c r="FI10" s="166">
        <v>1</v>
      </c>
      <c r="FJ10" s="166">
        <v>0</v>
      </c>
      <c r="FK10" s="167">
        <v>0</v>
      </c>
      <c r="FM10" s="164" t="s">
        <v>222</v>
      </c>
      <c r="FN10" s="165">
        <v>3</v>
      </c>
      <c r="FO10" s="166">
        <v>9</v>
      </c>
      <c r="FP10" s="166">
        <v>9</v>
      </c>
      <c r="FQ10" s="166">
        <v>3</v>
      </c>
      <c r="FR10" s="166">
        <v>0</v>
      </c>
      <c r="FS10" s="167">
        <v>0</v>
      </c>
      <c r="FU10" s="164" t="s">
        <v>203</v>
      </c>
      <c r="FV10" s="165">
        <v>4</v>
      </c>
      <c r="FW10" s="166">
        <v>16</v>
      </c>
      <c r="FX10" s="166">
        <v>9</v>
      </c>
      <c r="FY10" s="166">
        <v>2</v>
      </c>
      <c r="FZ10" s="166">
        <v>0</v>
      </c>
      <c r="GA10" s="167">
        <v>0</v>
      </c>
      <c r="GC10" s="164" t="s">
        <v>244</v>
      </c>
      <c r="GD10" s="165">
        <v>1</v>
      </c>
      <c r="GE10" s="166">
        <v>0</v>
      </c>
      <c r="GF10" s="166">
        <v>0</v>
      </c>
      <c r="GG10" s="166">
        <v>1</v>
      </c>
      <c r="GH10" s="166">
        <v>0</v>
      </c>
      <c r="GI10" s="167">
        <v>0</v>
      </c>
      <c r="GK10" s="164" t="s">
        <v>270</v>
      </c>
      <c r="GL10" s="165">
        <v>3</v>
      </c>
      <c r="GM10" s="166">
        <v>12</v>
      </c>
      <c r="GN10" s="166">
        <v>5</v>
      </c>
      <c r="GO10" s="166">
        <v>0</v>
      </c>
      <c r="GP10" s="166">
        <v>0</v>
      </c>
      <c r="GQ10" s="167">
        <v>0</v>
      </c>
      <c r="GS10" s="164" t="s">
        <v>239</v>
      </c>
      <c r="GT10" s="165">
        <v>2</v>
      </c>
      <c r="GU10" s="166">
        <v>9</v>
      </c>
      <c r="GV10" s="166">
        <v>9</v>
      </c>
      <c r="GW10" s="166">
        <v>2</v>
      </c>
      <c r="GX10" s="166">
        <v>0</v>
      </c>
      <c r="GY10" s="167">
        <v>0</v>
      </c>
      <c r="HA10" s="164" t="s">
        <v>265</v>
      </c>
      <c r="HB10" s="165">
        <v>3</v>
      </c>
      <c r="HC10" s="166">
        <v>134</v>
      </c>
      <c r="HD10" s="166">
        <v>80</v>
      </c>
      <c r="HE10" s="166">
        <v>2</v>
      </c>
      <c r="HF10" s="166">
        <v>0</v>
      </c>
      <c r="HG10" s="167">
        <v>1</v>
      </c>
      <c r="HH10" s="175"/>
      <c r="HI10" s="164" t="s">
        <v>220</v>
      </c>
      <c r="HJ10" s="165">
        <v>1</v>
      </c>
      <c r="HK10" s="166">
        <v>6</v>
      </c>
      <c r="HL10" s="166">
        <v>6</v>
      </c>
      <c r="HM10" s="166">
        <v>1</v>
      </c>
      <c r="HN10" s="166">
        <v>0</v>
      </c>
      <c r="HO10" s="167">
        <v>0</v>
      </c>
      <c r="HQ10" s="164" t="s">
        <v>230</v>
      </c>
      <c r="HR10" s="165">
        <v>1</v>
      </c>
      <c r="HS10" s="166">
        <v>12</v>
      </c>
      <c r="HT10" s="166">
        <v>12</v>
      </c>
      <c r="HU10" s="166">
        <v>1</v>
      </c>
      <c r="HV10" s="166">
        <v>0</v>
      </c>
      <c r="HW10" s="167">
        <v>0</v>
      </c>
    </row>
    <row r="11" spans="1:231" x14ac:dyDescent="0.35">
      <c r="A11" s="164" t="s">
        <v>68</v>
      </c>
      <c r="B11" s="165">
        <v>2</v>
      </c>
      <c r="C11" s="166">
        <v>19</v>
      </c>
      <c r="D11" s="166">
        <v>19</v>
      </c>
      <c r="E11" s="166">
        <v>2</v>
      </c>
      <c r="F11" s="166">
        <v>0</v>
      </c>
      <c r="G11" s="167">
        <v>0</v>
      </c>
      <c r="H11" s="6"/>
      <c r="I11" s="164" t="s">
        <v>273</v>
      </c>
      <c r="J11" s="165">
        <v>2</v>
      </c>
      <c r="K11" s="166">
        <v>12</v>
      </c>
      <c r="L11" s="166">
        <v>8</v>
      </c>
      <c r="M11" s="166">
        <v>2</v>
      </c>
      <c r="N11" s="166">
        <v>0</v>
      </c>
      <c r="O11" s="167">
        <v>0</v>
      </c>
      <c r="Q11" s="164" t="s">
        <v>270</v>
      </c>
      <c r="R11" s="165">
        <v>4</v>
      </c>
      <c r="S11" s="166">
        <v>10</v>
      </c>
      <c r="T11" s="166">
        <v>5</v>
      </c>
      <c r="U11" s="166">
        <v>2</v>
      </c>
      <c r="V11" s="166">
        <v>0</v>
      </c>
      <c r="W11" s="167">
        <v>0</v>
      </c>
      <c r="X11" s="175"/>
      <c r="Y11" s="164" t="s">
        <v>222</v>
      </c>
      <c r="Z11" s="165">
        <v>4</v>
      </c>
      <c r="AA11" s="166">
        <v>28</v>
      </c>
      <c r="AB11" s="166">
        <v>16</v>
      </c>
      <c r="AC11" s="166">
        <v>3</v>
      </c>
      <c r="AD11" s="166">
        <v>0</v>
      </c>
      <c r="AE11" s="167">
        <v>0</v>
      </c>
      <c r="AF11" s="175"/>
      <c r="AG11" s="164" t="s">
        <v>68</v>
      </c>
      <c r="AH11" s="165">
        <v>1</v>
      </c>
      <c r="AI11" s="166">
        <v>19</v>
      </c>
      <c r="AJ11" s="166">
        <v>19</v>
      </c>
      <c r="AK11" s="166">
        <v>1</v>
      </c>
      <c r="AL11" s="166">
        <v>0</v>
      </c>
      <c r="AM11" s="167">
        <v>0</v>
      </c>
      <c r="AO11" s="164" t="s">
        <v>265</v>
      </c>
      <c r="AP11" s="165">
        <v>5</v>
      </c>
      <c r="AQ11" s="166">
        <v>109</v>
      </c>
      <c r="AR11" s="166">
        <v>31</v>
      </c>
      <c r="AS11" s="166">
        <v>5</v>
      </c>
      <c r="AT11" s="166">
        <v>0</v>
      </c>
      <c r="AU11" s="167">
        <v>0</v>
      </c>
      <c r="AW11" s="164" t="s">
        <v>199</v>
      </c>
      <c r="AX11" s="165">
        <v>5</v>
      </c>
      <c r="AY11" s="166">
        <v>247</v>
      </c>
      <c r="AZ11" s="166">
        <v>79</v>
      </c>
      <c r="BA11" s="166">
        <v>4</v>
      </c>
      <c r="BB11" s="166">
        <v>0</v>
      </c>
      <c r="BC11" s="167">
        <v>3</v>
      </c>
      <c r="BE11" s="164" t="s">
        <v>273</v>
      </c>
      <c r="BF11" s="165">
        <v>1</v>
      </c>
      <c r="BG11" s="166">
        <v>8</v>
      </c>
      <c r="BH11" s="166">
        <v>8</v>
      </c>
      <c r="BI11" s="166">
        <v>1</v>
      </c>
      <c r="BJ11" s="166">
        <v>0</v>
      </c>
      <c r="BK11" s="167">
        <v>0</v>
      </c>
      <c r="BM11" s="164" t="s">
        <v>273</v>
      </c>
      <c r="BN11" s="165">
        <v>1</v>
      </c>
      <c r="BO11" s="166">
        <v>4</v>
      </c>
      <c r="BP11" s="166">
        <v>4</v>
      </c>
      <c r="BQ11" s="166">
        <v>1</v>
      </c>
      <c r="BR11" s="166">
        <v>0</v>
      </c>
      <c r="BS11" s="167">
        <v>0</v>
      </c>
      <c r="BU11" s="164" t="s">
        <v>270</v>
      </c>
      <c r="BV11" s="165">
        <v>1</v>
      </c>
      <c r="BW11" s="166">
        <v>2</v>
      </c>
      <c r="BX11" s="166">
        <v>2</v>
      </c>
      <c r="BY11" s="166">
        <v>1</v>
      </c>
      <c r="BZ11" s="166">
        <v>0</v>
      </c>
      <c r="CA11" s="167">
        <v>0</v>
      </c>
      <c r="CC11" s="164" t="s">
        <v>265</v>
      </c>
      <c r="CD11" s="165">
        <v>3</v>
      </c>
      <c r="CE11" s="166">
        <v>83</v>
      </c>
      <c r="CF11" s="166">
        <v>46</v>
      </c>
      <c r="CG11" s="166">
        <v>3</v>
      </c>
      <c r="CH11" s="166">
        <v>0</v>
      </c>
      <c r="CI11" s="167">
        <v>0</v>
      </c>
      <c r="CK11" s="164" t="s">
        <v>273</v>
      </c>
      <c r="CL11" s="165">
        <v>1</v>
      </c>
      <c r="CM11" s="166">
        <v>8</v>
      </c>
      <c r="CN11" s="166">
        <v>8</v>
      </c>
      <c r="CO11" s="166">
        <v>1</v>
      </c>
      <c r="CP11" s="166">
        <v>0</v>
      </c>
      <c r="CQ11" s="167">
        <v>0</v>
      </c>
      <c r="CS11" s="164" t="s">
        <v>198</v>
      </c>
      <c r="CT11" s="165">
        <v>3</v>
      </c>
      <c r="CU11" s="166">
        <v>59</v>
      </c>
      <c r="CV11" s="166">
        <v>32</v>
      </c>
      <c r="CW11" s="166">
        <v>3</v>
      </c>
      <c r="CX11" s="166">
        <v>0</v>
      </c>
      <c r="CY11" s="167">
        <v>0</v>
      </c>
      <c r="DA11" s="164" t="s">
        <v>239</v>
      </c>
      <c r="DB11" s="165">
        <v>10</v>
      </c>
      <c r="DC11" s="166">
        <v>84</v>
      </c>
      <c r="DD11" s="166">
        <v>30</v>
      </c>
      <c r="DE11" s="166">
        <v>10</v>
      </c>
      <c r="DF11" s="166">
        <v>0</v>
      </c>
      <c r="DG11" s="167">
        <v>0</v>
      </c>
      <c r="DI11" s="164" t="s">
        <v>233</v>
      </c>
      <c r="DJ11" s="165">
        <v>5</v>
      </c>
      <c r="DK11" s="166">
        <v>221</v>
      </c>
      <c r="DL11" s="166">
        <v>99</v>
      </c>
      <c r="DM11" s="166">
        <v>3</v>
      </c>
      <c r="DN11" s="166">
        <v>0</v>
      </c>
      <c r="DO11" s="167">
        <v>2</v>
      </c>
      <c r="DQ11" s="164" t="s">
        <v>198</v>
      </c>
      <c r="DR11" s="165">
        <v>1</v>
      </c>
      <c r="DS11" s="166">
        <v>0</v>
      </c>
      <c r="DT11" s="166">
        <v>0</v>
      </c>
      <c r="DU11" s="166">
        <v>1</v>
      </c>
      <c r="DV11" s="166">
        <v>0</v>
      </c>
      <c r="DW11" s="167">
        <v>0</v>
      </c>
      <c r="DY11" s="164" t="s">
        <v>233</v>
      </c>
      <c r="DZ11" s="165">
        <v>8</v>
      </c>
      <c r="EA11" s="166">
        <v>453</v>
      </c>
      <c r="EB11" s="166">
        <v>101</v>
      </c>
      <c r="EC11" s="166">
        <v>5</v>
      </c>
      <c r="ED11" s="166">
        <v>1</v>
      </c>
      <c r="EE11" s="167">
        <v>4</v>
      </c>
      <c r="EG11" s="164" t="s">
        <v>233</v>
      </c>
      <c r="EH11" s="165">
        <v>4</v>
      </c>
      <c r="EI11" s="166">
        <v>202</v>
      </c>
      <c r="EJ11" s="166">
        <v>84</v>
      </c>
      <c r="EK11" s="166">
        <v>2</v>
      </c>
      <c r="EL11" s="166">
        <v>0</v>
      </c>
      <c r="EM11" s="167">
        <v>2</v>
      </c>
      <c r="EO11" s="164" t="s">
        <v>222</v>
      </c>
      <c r="EP11" s="165">
        <v>1</v>
      </c>
      <c r="EQ11" s="166">
        <v>3</v>
      </c>
      <c r="ER11" s="166">
        <v>3</v>
      </c>
      <c r="ES11" s="166">
        <v>1</v>
      </c>
      <c r="ET11" s="166">
        <v>0</v>
      </c>
      <c r="EU11" s="167">
        <v>0</v>
      </c>
      <c r="EW11" s="164" t="s">
        <v>58</v>
      </c>
      <c r="EX11" s="165">
        <v>1</v>
      </c>
      <c r="EY11" s="166">
        <v>6</v>
      </c>
      <c r="EZ11" s="166">
        <v>6</v>
      </c>
      <c r="FA11" s="166">
        <v>1</v>
      </c>
      <c r="FB11" s="166">
        <v>0</v>
      </c>
      <c r="FC11" s="167">
        <v>0</v>
      </c>
      <c r="FE11" s="164" t="s">
        <v>233</v>
      </c>
      <c r="FF11" s="165">
        <v>1</v>
      </c>
      <c r="FG11" s="166">
        <v>1</v>
      </c>
      <c r="FH11" s="166">
        <v>1</v>
      </c>
      <c r="FI11" s="166">
        <v>1</v>
      </c>
      <c r="FJ11" s="166">
        <v>0</v>
      </c>
      <c r="FK11" s="167">
        <v>0</v>
      </c>
      <c r="FM11" s="164" t="s">
        <v>213</v>
      </c>
      <c r="FN11" s="165">
        <v>1</v>
      </c>
      <c r="FO11" s="166">
        <v>4</v>
      </c>
      <c r="FP11" s="166">
        <v>4</v>
      </c>
      <c r="FQ11" s="166">
        <v>1</v>
      </c>
      <c r="FR11" s="166">
        <v>0</v>
      </c>
      <c r="FS11" s="167">
        <v>0</v>
      </c>
      <c r="FU11" s="164" t="s">
        <v>214</v>
      </c>
      <c r="FV11" s="165">
        <v>4</v>
      </c>
      <c r="FW11" s="166">
        <v>5</v>
      </c>
      <c r="FX11" s="166">
        <v>2</v>
      </c>
      <c r="FY11" s="166">
        <v>1</v>
      </c>
      <c r="FZ11" s="166">
        <v>0</v>
      </c>
      <c r="GA11" s="167">
        <v>0</v>
      </c>
      <c r="GC11" s="164" t="s">
        <v>68</v>
      </c>
      <c r="GD11" s="165">
        <v>2</v>
      </c>
      <c r="GE11" s="166">
        <v>19</v>
      </c>
      <c r="GF11" s="166">
        <v>19</v>
      </c>
      <c r="GG11" s="166">
        <v>2</v>
      </c>
      <c r="GH11" s="166">
        <v>0</v>
      </c>
      <c r="GI11" s="167">
        <v>0</v>
      </c>
      <c r="GK11" s="164" t="s">
        <v>222</v>
      </c>
      <c r="GL11" s="165">
        <v>1</v>
      </c>
      <c r="GM11" s="166">
        <v>12</v>
      </c>
      <c r="GN11" s="166">
        <v>12</v>
      </c>
      <c r="GO11" s="166">
        <v>0</v>
      </c>
      <c r="GP11" s="166">
        <v>0</v>
      </c>
      <c r="GQ11" s="167">
        <v>0</v>
      </c>
      <c r="GS11" s="164" t="s">
        <v>55</v>
      </c>
      <c r="GT11" s="165">
        <v>1</v>
      </c>
      <c r="GU11" s="166">
        <v>0</v>
      </c>
      <c r="GV11" s="166">
        <v>0</v>
      </c>
      <c r="GW11" s="166">
        <v>1</v>
      </c>
      <c r="GX11" s="166">
        <v>0</v>
      </c>
      <c r="GY11" s="167">
        <v>0</v>
      </c>
      <c r="HA11" s="164" t="s">
        <v>270</v>
      </c>
      <c r="HB11" s="165">
        <v>1</v>
      </c>
      <c r="HC11" s="166">
        <v>2</v>
      </c>
      <c r="HD11" s="166">
        <v>2</v>
      </c>
      <c r="HE11" s="166">
        <v>1</v>
      </c>
      <c r="HF11" s="166">
        <v>0</v>
      </c>
      <c r="HG11" s="167">
        <v>0</v>
      </c>
      <c r="HH11" s="175"/>
      <c r="HI11" s="164" t="s">
        <v>241</v>
      </c>
      <c r="HJ11" s="165">
        <v>1</v>
      </c>
      <c r="HK11" s="166">
        <v>24</v>
      </c>
      <c r="HL11" s="166">
        <v>24</v>
      </c>
      <c r="HM11" s="166">
        <v>1</v>
      </c>
      <c r="HN11" s="166">
        <v>0</v>
      </c>
      <c r="HO11" s="167">
        <v>0</v>
      </c>
      <c r="HQ11" s="164" t="s">
        <v>241</v>
      </c>
      <c r="HR11" s="165">
        <v>1</v>
      </c>
      <c r="HS11" s="166">
        <v>42</v>
      </c>
      <c r="HT11" s="166">
        <v>42</v>
      </c>
      <c r="HU11" s="166">
        <v>1</v>
      </c>
      <c r="HV11" s="166">
        <v>0</v>
      </c>
      <c r="HW11" s="167">
        <v>0</v>
      </c>
    </row>
    <row r="12" spans="1:231" x14ac:dyDescent="0.35">
      <c r="A12" s="164" t="s">
        <v>273</v>
      </c>
      <c r="B12" s="165">
        <v>2</v>
      </c>
      <c r="C12" s="166">
        <v>12</v>
      </c>
      <c r="D12" s="166">
        <v>8</v>
      </c>
      <c r="E12" s="166">
        <v>2</v>
      </c>
      <c r="F12" s="166">
        <v>0</v>
      </c>
      <c r="G12" s="167">
        <v>0</v>
      </c>
      <c r="H12" s="6"/>
      <c r="I12" s="164" t="s">
        <v>265</v>
      </c>
      <c r="J12" s="165">
        <v>3</v>
      </c>
      <c r="K12" s="166">
        <v>187</v>
      </c>
      <c r="L12" s="166">
        <v>119</v>
      </c>
      <c r="M12" s="166">
        <v>2</v>
      </c>
      <c r="N12" s="166">
        <v>1</v>
      </c>
      <c r="O12" s="167">
        <v>0</v>
      </c>
      <c r="Q12" s="164" t="s">
        <v>222</v>
      </c>
      <c r="R12" s="165">
        <v>2</v>
      </c>
      <c r="S12" s="166">
        <v>12</v>
      </c>
      <c r="T12" s="166">
        <v>9</v>
      </c>
      <c r="U12" s="166">
        <v>2</v>
      </c>
      <c r="V12" s="166">
        <v>0</v>
      </c>
      <c r="W12" s="167">
        <v>0</v>
      </c>
      <c r="X12" s="175"/>
      <c r="Y12" s="164" t="s">
        <v>224</v>
      </c>
      <c r="Z12" s="165">
        <v>10</v>
      </c>
      <c r="AA12" s="166">
        <v>103</v>
      </c>
      <c r="AB12" s="166">
        <v>41</v>
      </c>
      <c r="AC12" s="166">
        <v>7</v>
      </c>
      <c r="AD12" s="166">
        <v>0</v>
      </c>
      <c r="AE12" s="167">
        <v>0</v>
      </c>
      <c r="AF12" s="175"/>
      <c r="AG12" s="164" t="s">
        <v>273</v>
      </c>
      <c r="AH12" s="165">
        <v>2</v>
      </c>
      <c r="AI12" s="166">
        <v>12</v>
      </c>
      <c r="AJ12" s="166">
        <v>8</v>
      </c>
      <c r="AK12" s="166">
        <v>2</v>
      </c>
      <c r="AL12" s="166">
        <v>0</v>
      </c>
      <c r="AM12" s="167">
        <v>0</v>
      </c>
      <c r="AO12" s="164" t="s">
        <v>270</v>
      </c>
      <c r="AP12" s="165">
        <v>7</v>
      </c>
      <c r="AQ12" s="166">
        <v>19</v>
      </c>
      <c r="AR12" s="166">
        <v>5</v>
      </c>
      <c r="AS12" s="166">
        <v>4</v>
      </c>
      <c r="AT12" s="166">
        <v>0</v>
      </c>
      <c r="AU12" s="167">
        <v>0</v>
      </c>
      <c r="AW12" s="164" t="s">
        <v>239</v>
      </c>
      <c r="AX12" s="165">
        <v>3</v>
      </c>
      <c r="AY12" s="166">
        <v>13</v>
      </c>
      <c r="AZ12" s="166">
        <v>9</v>
      </c>
      <c r="BA12" s="166">
        <v>3</v>
      </c>
      <c r="BB12" s="166">
        <v>0</v>
      </c>
      <c r="BC12" s="167">
        <v>0</v>
      </c>
      <c r="BE12" s="164" t="s">
        <v>265</v>
      </c>
      <c r="BF12" s="165">
        <v>15</v>
      </c>
      <c r="BG12" s="166">
        <v>672</v>
      </c>
      <c r="BH12" s="166">
        <v>121</v>
      </c>
      <c r="BI12" s="166">
        <v>13</v>
      </c>
      <c r="BJ12" s="166">
        <v>2</v>
      </c>
      <c r="BK12" s="167">
        <v>3</v>
      </c>
      <c r="BM12" s="164" t="s">
        <v>265</v>
      </c>
      <c r="BN12" s="165">
        <v>5</v>
      </c>
      <c r="BO12" s="166">
        <v>121</v>
      </c>
      <c r="BP12" s="166">
        <v>46</v>
      </c>
      <c r="BQ12" s="166">
        <v>5</v>
      </c>
      <c r="BR12" s="166">
        <v>0</v>
      </c>
      <c r="BS12" s="167">
        <v>0</v>
      </c>
      <c r="BU12" s="164" t="s">
        <v>222</v>
      </c>
      <c r="BV12" s="165">
        <v>2</v>
      </c>
      <c r="BW12" s="166">
        <v>25</v>
      </c>
      <c r="BX12" s="166">
        <v>16</v>
      </c>
      <c r="BY12" s="166">
        <v>2</v>
      </c>
      <c r="BZ12" s="166">
        <v>0</v>
      </c>
      <c r="CA12" s="167">
        <v>0</v>
      </c>
      <c r="CC12" s="164" t="s">
        <v>270</v>
      </c>
      <c r="CD12" s="165">
        <v>6</v>
      </c>
      <c r="CE12" s="166">
        <v>19</v>
      </c>
      <c r="CF12" s="166">
        <v>5</v>
      </c>
      <c r="CG12" s="166">
        <v>3</v>
      </c>
      <c r="CH12" s="166">
        <v>0</v>
      </c>
      <c r="CI12" s="167">
        <v>0</v>
      </c>
      <c r="CK12" s="164" t="s">
        <v>265</v>
      </c>
      <c r="CL12" s="165">
        <v>5</v>
      </c>
      <c r="CM12" s="166">
        <v>232</v>
      </c>
      <c r="CN12" s="166">
        <v>96</v>
      </c>
      <c r="CO12" s="166">
        <v>4</v>
      </c>
      <c r="CP12" s="166">
        <v>0</v>
      </c>
      <c r="CQ12" s="167">
        <v>2</v>
      </c>
      <c r="CS12" s="164" t="s">
        <v>199</v>
      </c>
      <c r="CT12" s="165">
        <v>7</v>
      </c>
      <c r="CU12" s="166">
        <v>323</v>
      </c>
      <c r="CV12" s="166">
        <v>122</v>
      </c>
      <c r="CW12" s="166">
        <v>5</v>
      </c>
      <c r="CX12" s="166">
        <v>1</v>
      </c>
      <c r="CY12" s="167">
        <v>1</v>
      </c>
      <c r="DA12" s="164" t="s">
        <v>221</v>
      </c>
      <c r="DB12" s="165">
        <v>3</v>
      </c>
      <c r="DC12" s="166">
        <v>33</v>
      </c>
      <c r="DD12" s="166">
        <v>24</v>
      </c>
      <c r="DE12" s="166">
        <v>3</v>
      </c>
      <c r="DF12" s="166">
        <v>0</v>
      </c>
      <c r="DG12" s="167">
        <v>0</v>
      </c>
      <c r="DI12" s="164" t="s">
        <v>199</v>
      </c>
      <c r="DJ12" s="165">
        <v>7</v>
      </c>
      <c r="DK12" s="166">
        <v>379</v>
      </c>
      <c r="DL12" s="166">
        <v>80</v>
      </c>
      <c r="DM12" s="166">
        <v>4</v>
      </c>
      <c r="DN12" s="166">
        <v>0</v>
      </c>
      <c r="DO12" s="167">
        <v>5</v>
      </c>
      <c r="DQ12" s="164" t="s">
        <v>233</v>
      </c>
      <c r="DR12" s="165">
        <v>4</v>
      </c>
      <c r="DS12" s="166">
        <v>147</v>
      </c>
      <c r="DT12" s="166">
        <v>41</v>
      </c>
      <c r="DU12" s="166">
        <v>2</v>
      </c>
      <c r="DV12" s="166">
        <v>0</v>
      </c>
      <c r="DW12" s="167">
        <v>0</v>
      </c>
      <c r="DY12" s="164" t="s">
        <v>199</v>
      </c>
      <c r="DZ12" s="165">
        <v>7</v>
      </c>
      <c r="EA12" s="166">
        <v>141</v>
      </c>
      <c r="EB12" s="166">
        <v>41</v>
      </c>
      <c r="EC12" s="166">
        <v>5</v>
      </c>
      <c r="ED12" s="166">
        <v>0</v>
      </c>
      <c r="EE12" s="167">
        <v>0</v>
      </c>
      <c r="EG12" s="164" t="s">
        <v>199</v>
      </c>
      <c r="EH12" s="165">
        <v>4</v>
      </c>
      <c r="EI12" s="166">
        <v>92</v>
      </c>
      <c r="EJ12" s="166">
        <v>42</v>
      </c>
      <c r="EK12" s="166">
        <v>4</v>
      </c>
      <c r="EL12" s="166">
        <v>0</v>
      </c>
      <c r="EM12" s="167">
        <v>0</v>
      </c>
      <c r="EO12" s="164" t="s">
        <v>213</v>
      </c>
      <c r="EP12" s="165">
        <v>1</v>
      </c>
      <c r="EQ12" s="166">
        <v>4</v>
      </c>
      <c r="ER12" s="166">
        <v>4</v>
      </c>
      <c r="ES12" s="166">
        <v>1</v>
      </c>
      <c r="ET12" s="166">
        <v>0</v>
      </c>
      <c r="EU12" s="167">
        <v>0</v>
      </c>
      <c r="EW12" s="164" t="s">
        <v>199</v>
      </c>
      <c r="EX12" s="165">
        <v>1</v>
      </c>
      <c r="EY12" s="166">
        <v>24</v>
      </c>
      <c r="EZ12" s="166">
        <v>24</v>
      </c>
      <c r="FA12" s="166">
        <v>1</v>
      </c>
      <c r="FB12" s="166">
        <v>0</v>
      </c>
      <c r="FC12" s="167">
        <v>0</v>
      </c>
      <c r="FE12" s="164" t="s">
        <v>201</v>
      </c>
      <c r="FF12" s="165">
        <v>3</v>
      </c>
      <c r="FG12" s="166">
        <v>24</v>
      </c>
      <c r="FH12" s="166">
        <v>11</v>
      </c>
      <c r="FI12" s="166">
        <v>3</v>
      </c>
      <c r="FJ12" s="166">
        <v>0</v>
      </c>
      <c r="FK12" s="167">
        <v>0</v>
      </c>
      <c r="FM12" s="164" t="s">
        <v>224</v>
      </c>
      <c r="FN12" s="165">
        <v>1</v>
      </c>
      <c r="FO12" s="166">
        <v>3</v>
      </c>
      <c r="FP12" s="166">
        <v>3</v>
      </c>
      <c r="FQ12" s="166">
        <v>1</v>
      </c>
      <c r="FR12" s="166">
        <v>0</v>
      </c>
      <c r="FS12" s="167">
        <v>0</v>
      </c>
      <c r="FU12" s="164" t="s">
        <v>280</v>
      </c>
      <c r="FV12" s="165">
        <v>1</v>
      </c>
      <c r="FW12" s="166">
        <v>1</v>
      </c>
      <c r="FX12" s="166">
        <v>1</v>
      </c>
      <c r="FY12" s="166">
        <v>0</v>
      </c>
      <c r="FZ12" s="166">
        <v>0</v>
      </c>
      <c r="GA12" s="167">
        <v>0</v>
      </c>
      <c r="GC12" s="164" t="s">
        <v>265</v>
      </c>
      <c r="GD12" s="165">
        <v>13</v>
      </c>
      <c r="GE12" s="166">
        <v>521</v>
      </c>
      <c r="GF12" s="166">
        <v>119</v>
      </c>
      <c r="GG12" s="166">
        <v>12</v>
      </c>
      <c r="GH12" s="166">
        <v>1</v>
      </c>
      <c r="GI12" s="167">
        <v>2</v>
      </c>
      <c r="GK12" s="164" t="s">
        <v>213</v>
      </c>
      <c r="GL12" s="165">
        <v>1</v>
      </c>
      <c r="GM12" s="166">
        <v>0</v>
      </c>
      <c r="GN12" s="166">
        <v>0</v>
      </c>
      <c r="GO12" s="166">
        <v>1</v>
      </c>
      <c r="GP12" s="166">
        <v>0</v>
      </c>
      <c r="GQ12" s="167">
        <v>0</v>
      </c>
      <c r="GS12" s="164" t="s">
        <v>54</v>
      </c>
      <c r="GT12" s="165">
        <v>1</v>
      </c>
      <c r="GU12" s="166">
        <v>5</v>
      </c>
      <c r="GV12" s="166">
        <v>5</v>
      </c>
      <c r="GW12" s="166">
        <v>0</v>
      </c>
      <c r="GX12" s="166">
        <v>0</v>
      </c>
      <c r="GY12" s="167">
        <v>0</v>
      </c>
      <c r="HA12" s="164" t="s">
        <v>222</v>
      </c>
      <c r="HB12" s="165">
        <v>1</v>
      </c>
      <c r="HC12" s="166">
        <v>16</v>
      </c>
      <c r="HD12" s="166">
        <v>16</v>
      </c>
      <c r="HE12" s="166">
        <v>1</v>
      </c>
      <c r="HF12" s="166">
        <v>0</v>
      </c>
      <c r="HG12" s="167">
        <v>0</v>
      </c>
      <c r="HH12" s="175"/>
      <c r="HI12" s="164" t="s">
        <v>211</v>
      </c>
      <c r="HJ12" s="165">
        <v>1</v>
      </c>
      <c r="HK12" s="166">
        <v>3</v>
      </c>
      <c r="HL12" s="166">
        <v>3</v>
      </c>
      <c r="HM12" s="166">
        <v>1</v>
      </c>
      <c r="HN12" s="166">
        <v>0</v>
      </c>
      <c r="HO12" s="167">
        <v>0</v>
      </c>
      <c r="HQ12" s="164" t="s">
        <v>202</v>
      </c>
      <c r="HR12" s="165">
        <v>1</v>
      </c>
      <c r="HS12" s="166">
        <v>6</v>
      </c>
      <c r="HT12" s="166">
        <v>6</v>
      </c>
      <c r="HU12" s="166">
        <v>1</v>
      </c>
      <c r="HV12" s="166">
        <v>0</v>
      </c>
      <c r="HW12" s="167">
        <v>0</v>
      </c>
    </row>
    <row r="13" spans="1:231" x14ac:dyDescent="0.35">
      <c r="A13" s="164" t="s">
        <v>265</v>
      </c>
      <c r="B13" s="165">
        <v>20</v>
      </c>
      <c r="C13" s="166">
        <v>793</v>
      </c>
      <c r="D13" s="166">
        <v>121</v>
      </c>
      <c r="E13" s="166">
        <v>18</v>
      </c>
      <c r="F13" s="166">
        <v>2</v>
      </c>
      <c r="G13" s="167">
        <v>3</v>
      </c>
      <c r="H13" s="6"/>
      <c r="I13" s="164" t="s">
        <v>270</v>
      </c>
      <c r="J13" s="165">
        <v>2</v>
      </c>
      <c r="K13" s="166">
        <v>0</v>
      </c>
      <c r="L13" s="166">
        <v>0</v>
      </c>
      <c r="M13" s="166">
        <v>2</v>
      </c>
      <c r="N13" s="166">
        <v>0</v>
      </c>
      <c r="O13" s="167">
        <v>0</v>
      </c>
      <c r="Q13" s="164" t="s">
        <v>224</v>
      </c>
      <c r="R13" s="165">
        <v>5</v>
      </c>
      <c r="S13" s="166">
        <v>57</v>
      </c>
      <c r="T13" s="166">
        <v>21</v>
      </c>
      <c r="U13" s="166">
        <v>5</v>
      </c>
      <c r="V13" s="166">
        <v>0</v>
      </c>
      <c r="W13" s="167">
        <v>0</v>
      </c>
      <c r="X13" s="175"/>
      <c r="Y13" s="164" t="s">
        <v>226</v>
      </c>
      <c r="Z13" s="165">
        <v>3</v>
      </c>
      <c r="AA13" s="166">
        <v>61</v>
      </c>
      <c r="AB13" s="166">
        <v>21</v>
      </c>
      <c r="AC13" s="166">
        <v>2</v>
      </c>
      <c r="AD13" s="166">
        <v>0</v>
      </c>
      <c r="AE13" s="167">
        <v>0</v>
      </c>
      <c r="AF13" s="175"/>
      <c r="AG13" s="164" t="s">
        <v>265</v>
      </c>
      <c r="AH13" s="165">
        <v>13</v>
      </c>
      <c r="AI13" s="166">
        <v>620</v>
      </c>
      <c r="AJ13" s="166">
        <v>121</v>
      </c>
      <c r="AK13" s="166">
        <v>11</v>
      </c>
      <c r="AL13" s="166">
        <v>2</v>
      </c>
      <c r="AM13" s="167">
        <v>3</v>
      </c>
      <c r="AO13" s="164" t="s">
        <v>222</v>
      </c>
      <c r="AP13" s="165">
        <v>4</v>
      </c>
      <c r="AQ13" s="166">
        <v>37</v>
      </c>
      <c r="AR13" s="166">
        <v>16</v>
      </c>
      <c r="AS13" s="166">
        <v>3</v>
      </c>
      <c r="AT13" s="166">
        <v>0</v>
      </c>
      <c r="AU13" s="167">
        <v>0</v>
      </c>
      <c r="AW13" s="164" t="s">
        <v>220</v>
      </c>
      <c r="AX13" s="165">
        <v>3</v>
      </c>
      <c r="AY13" s="166">
        <v>47</v>
      </c>
      <c r="AZ13" s="166">
        <v>29</v>
      </c>
      <c r="BA13" s="166">
        <v>2</v>
      </c>
      <c r="BB13" s="166">
        <v>0</v>
      </c>
      <c r="BC13" s="167">
        <v>0</v>
      </c>
      <c r="BE13" s="164" t="s">
        <v>270</v>
      </c>
      <c r="BF13" s="165">
        <v>4</v>
      </c>
      <c r="BG13" s="166">
        <v>8</v>
      </c>
      <c r="BH13" s="166">
        <v>5</v>
      </c>
      <c r="BI13" s="166">
        <v>3</v>
      </c>
      <c r="BJ13" s="166">
        <v>0</v>
      </c>
      <c r="BK13" s="167">
        <v>0</v>
      </c>
      <c r="BM13" s="164" t="s">
        <v>270</v>
      </c>
      <c r="BN13" s="165">
        <v>5</v>
      </c>
      <c r="BO13" s="166">
        <v>15</v>
      </c>
      <c r="BP13" s="166">
        <v>5</v>
      </c>
      <c r="BQ13" s="166">
        <v>2</v>
      </c>
      <c r="BR13" s="166">
        <v>0</v>
      </c>
      <c r="BS13" s="167">
        <v>0</v>
      </c>
      <c r="BU13" s="164" t="s">
        <v>224</v>
      </c>
      <c r="BV13" s="165">
        <v>11</v>
      </c>
      <c r="BW13" s="166">
        <v>153</v>
      </c>
      <c r="BX13" s="166">
        <v>46</v>
      </c>
      <c r="BY13" s="166">
        <v>9</v>
      </c>
      <c r="BZ13" s="166">
        <v>0</v>
      </c>
      <c r="CA13" s="167">
        <v>0</v>
      </c>
      <c r="CC13" s="164" t="s">
        <v>222</v>
      </c>
      <c r="CD13" s="165">
        <v>2</v>
      </c>
      <c r="CE13" s="166">
        <v>12</v>
      </c>
      <c r="CF13" s="166">
        <v>12</v>
      </c>
      <c r="CG13" s="166">
        <v>1</v>
      </c>
      <c r="CH13" s="166">
        <v>0</v>
      </c>
      <c r="CI13" s="167">
        <v>0</v>
      </c>
      <c r="CK13" s="164" t="s">
        <v>270</v>
      </c>
      <c r="CL13" s="165">
        <v>2</v>
      </c>
      <c r="CM13" s="166">
        <v>2</v>
      </c>
      <c r="CN13" s="166">
        <v>2</v>
      </c>
      <c r="CO13" s="166">
        <v>1</v>
      </c>
      <c r="CP13" s="166">
        <v>0</v>
      </c>
      <c r="CQ13" s="167">
        <v>0</v>
      </c>
      <c r="CS13" s="164" t="s">
        <v>201</v>
      </c>
      <c r="CT13" s="165">
        <v>2</v>
      </c>
      <c r="CU13" s="166">
        <v>3</v>
      </c>
      <c r="CV13" s="166">
        <v>3</v>
      </c>
      <c r="CW13" s="166">
        <v>2</v>
      </c>
      <c r="CX13" s="166">
        <v>0</v>
      </c>
      <c r="CY13" s="167">
        <v>0</v>
      </c>
      <c r="DA13" s="164" t="s">
        <v>203</v>
      </c>
      <c r="DB13" s="165">
        <v>1</v>
      </c>
      <c r="DC13" s="166">
        <v>6</v>
      </c>
      <c r="DD13" s="166">
        <v>6</v>
      </c>
      <c r="DE13" s="166">
        <v>1</v>
      </c>
      <c r="DF13" s="166">
        <v>0</v>
      </c>
      <c r="DG13" s="167">
        <v>0</v>
      </c>
      <c r="DI13" s="164" t="s">
        <v>239</v>
      </c>
      <c r="DJ13" s="165">
        <v>2</v>
      </c>
      <c r="DK13" s="166">
        <v>8</v>
      </c>
      <c r="DL13" s="166">
        <v>4</v>
      </c>
      <c r="DM13" s="166">
        <v>2</v>
      </c>
      <c r="DN13" s="166">
        <v>0</v>
      </c>
      <c r="DO13" s="167">
        <v>0</v>
      </c>
      <c r="DQ13" s="164" t="s">
        <v>199</v>
      </c>
      <c r="DR13" s="165">
        <v>10</v>
      </c>
      <c r="DS13" s="166">
        <v>335</v>
      </c>
      <c r="DT13" s="166">
        <v>149</v>
      </c>
      <c r="DU13" s="166">
        <v>7</v>
      </c>
      <c r="DV13" s="166">
        <v>1</v>
      </c>
      <c r="DW13" s="167">
        <v>1</v>
      </c>
      <c r="DY13" s="164" t="s">
        <v>201</v>
      </c>
      <c r="DZ13" s="165">
        <v>1</v>
      </c>
      <c r="EA13" s="166">
        <v>20</v>
      </c>
      <c r="EB13" s="166">
        <v>20</v>
      </c>
      <c r="EC13" s="166">
        <v>0</v>
      </c>
      <c r="ED13" s="166">
        <v>0</v>
      </c>
      <c r="EE13" s="167">
        <v>0</v>
      </c>
      <c r="EG13" s="164" t="s">
        <v>201</v>
      </c>
      <c r="EH13" s="165">
        <v>4</v>
      </c>
      <c r="EI13" s="166">
        <v>28</v>
      </c>
      <c r="EJ13" s="166">
        <v>13</v>
      </c>
      <c r="EK13" s="166">
        <v>3</v>
      </c>
      <c r="EL13" s="166">
        <v>0</v>
      </c>
      <c r="EM13" s="167">
        <v>0</v>
      </c>
      <c r="EO13" s="164" t="s">
        <v>224</v>
      </c>
      <c r="EP13" s="165">
        <v>2</v>
      </c>
      <c r="EQ13" s="166">
        <v>13</v>
      </c>
      <c r="ER13" s="166">
        <v>7</v>
      </c>
      <c r="ES13" s="166">
        <v>1</v>
      </c>
      <c r="ET13" s="166">
        <v>0</v>
      </c>
      <c r="EU13" s="167">
        <v>0</v>
      </c>
      <c r="EW13" s="164" t="s">
        <v>201</v>
      </c>
      <c r="EX13" s="165">
        <v>5</v>
      </c>
      <c r="EY13" s="166">
        <v>25</v>
      </c>
      <c r="EZ13" s="166">
        <v>7</v>
      </c>
      <c r="FA13" s="166">
        <v>3</v>
      </c>
      <c r="FB13" s="166">
        <v>0</v>
      </c>
      <c r="FC13" s="167">
        <v>0</v>
      </c>
      <c r="FE13" s="164" t="s">
        <v>220</v>
      </c>
      <c r="FF13" s="165">
        <v>1</v>
      </c>
      <c r="FG13" s="166">
        <v>4</v>
      </c>
      <c r="FH13" s="166">
        <v>4</v>
      </c>
      <c r="FI13" s="166">
        <v>0</v>
      </c>
      <c r="FJ13" s="166">
        <v>0</v>
      </c>
      <c r="FK13" s="167">
        <v>0</v>
      </c>
      <c r="FM13" s="164" t="s">
        <v>77</v>
      </c>
      <c r="FN13" s="165">
        <v>1</v>
      </c>
      <c r="FO13" s="166">
        <v>0</v>
      </c>
      <c r="FP13" s="166">
        <v>0</v>
      </c>
      <c r="FQ13" s="166">
        <v>1</v>
      </c>
      <c r="FR13" s="166">
        <v>0</v>
      </c>
      <c r="FS13" s="167">
        <v>0</v>
      </c>
      <c r="FU13" s="164" t="s">
        <v>63</v>
      </c>
      <c r="FV13" s="165">
        <v>1</v>
      </c>
      <c r="FW13" s="166">
        <v>1</v>
      </c>
      <c r="FX13" s="166">
        <v>1</v>
      </c>
      <c r="FY13" s="166">
        <v>0</v>
      </c>
      <c r="FZ13" s="166">
        <v>0</v>
      </c>
      <c r="GA13" s="167">
        <v>0</v>
      </c>
      <c r="GC13" s="164" t="s">
        <v>270</v>
      </c>
      <c r="GD13" s="165">
        <v>5</v>
      </c>
      <c r="GE13" s="166">
        <v>9</v>
      </c>
      <c r="GF13" s="166">
        <v>5</v>
      </c>
      <c r="GG13" s="166">
        <v>4</v>
      </c>
      <c r="GH13" s="166">
        <v>0</v>
      </c>
      <c r="GI13" s="167">
        <v>0</v>
      </c>
      <c r="GK13" s="164" t="s">
        <v>224</v>
      </c>
      <c r="GL13" s="165">
        <v>6</v>
      </c>
      <c r="GM13" s="166">
        <v>111</v>
      </c>
      <c r="GN13" s="166">
        <v>46</v>
      </c>
      <c r="GO13" s="166">
        <v>5</v>
      </c>
      <c r="GP13" s="166">
        <v>0</v>
      </c>
      <c r="GQ13" s="167">
        <v>0</v>
      </c>
      <c r="GS13" s="164" t="s">
        <v>203</v>
      </c>
      <c r="GT13" s="165">
        <v>1</v>
      </c>
      <c r="GU13" s="166">
        <v>20</v>
      </c>
      <c r="GV13" s="166">
        <v>20</v>
      </c>
      <c r="GW13" s="166">
        <v>1</v>
      </c>
      <c r="GX13" s="166">
        <v>0</v>
      </c>
      <c r="GY13" s="167">
        <v>0</v>
      </c>
      <c r="HA13" s="164" t="s">
        <v>224</v>
      </c>
      <c r="HB13" s="165">
        <v>1</v>
      </c>
      <c r="HC13" s="166">
        <v>1</v>
      </c>
      <c r="HD13" s="166">
        <v>1</v>
      </c>
      <c r="HE13" s="166">
        <v>1</v>
      </c>
      <c r="HF13" s="166">
        <v>0</v>
      </c>
      <c r="HG13" s="167">
        <v>0</v>
      </c>
      <c r="HH13" s="175"/>
      <c r="HI13" s="164" t="s">
        <v>212</v>
      </c>
      <c r="HJ13" s="165">
        <v>1</v>
      </c>
      <c r="HK13" s="166">
        <v>4</v>
      </c>
      <c r="HL13" s="166">
        <v>4</v>
      </c>
      <c r="HM13" s="166">
        <v>1</v>
      </c>
      <c r="HN13" s="166">
        <v>0</v>
      </c>
      <c r="HO13" s="167">
        <v>0</v>
      </c>
      <c r="HQ13" s="164" t="s">
        <v>225</v>
      </c>
      <c r="HR13" s="165">
        <v>1</v>
      </c>
      <c r="HS13" s="166">
        <v>5</v>
      </c>
      <c r="HT13" s="166">
        <v>5</v>
      </c>
      <c r="HU13" s="166">
        <v>1</v>
      </c>
      <c r="HV13" s="166">
        <v>0</v>
      </c>
      <c r="HW13" s="167">
        <v>0</v>
      </c>
    </row>
    <row r="14" spans="1:231" x14ac:dyDescent="0.35">
      <c r="A14" s="164" t="s">
        <v>270</v>
      </c>
      <c r="B14" s="165">
        <v>9</v>
      </c>
      <c r="C14" s="166">
        <v>23</v>
      </c>
      <c r="D14" s="166">
        <v>5</v>
      </c>
      <c r="E14" s="166">
        <v>5</v>
      </c>
      <c r="F14" s="166">
        <v>0</v>
      </c>
      <c r="G14" s="167">
        <v>0</v>
      </c>
      <c r="H14" s="6"/>
      <c r="I14" s="164" t="s">
        <v>213</v>
      </c>
      <c r="J14" s="165">
        <v>3</v>
      </c>
      <c r="K14" s="166">
        <v>8</v>
      </c>
      <c r="L14" s="166">
        <v>4</v>
      </c>
      <c r="M14" s="166">
        <v>3</v>
      </c>
      <c r="N14" s="166">
        <v>0</v>
      </c>
      <c r="O14" s="167">
        <v>0</v>
      </c>
      <c r="Q14" s="164" t="s">
        <v>77</v>
      </c>
      <c r="R14" s="165">
        <v>1</v>
      </c>
      <c r="S14" s="166">
        <v>0</v>
      </c>
      <c r="T14" s="166">
        <v>0</v>
      </c>
      <c r="U14" s="166">
        <v>1</v>
      </c>
      <c r="V14" s="166">
        <v>0</v>
      </c>
      <c r="W14" s="167">
        <v>0</v>
      </c>
      <c r="X14" s="175"/>
      <c r="Y14" s="164" t="s">
        <v>198</v>
      </c>
      <c r="Z14" s="165">
        <v>10</v>
      </c>
      <c r="AA14" s="166">
        <v>221</v>
      </c>
      <c r="AB14" s="166">
        <v>91</v>
      </c>
      <c r="AC14" s="166">
        <v>8</v>
      </c>
      <c r="AD14" s="166">
        <v>0</v>
      </c>
      <c r="AE14" s="167">
        <v>1</v>
      </c>
      <c r="AF14" s="175"/>
      <c r="AG14" s="164" t="s">
        <v>270</v>
      </c>
      <c r="AH14" s="165">
        <v>2</v>
      </c>
      <c r="AI14" s="166">
        <v>4</v>
      </c>
      <c r="AJ14" s="166">
        <v>2</v>
      </c>
      <c r="AK14" s="166">
        <v>1</v>
      </c>
      <c r="AL14" s="166">
        <v>0</v>
      </c>
      <c r="AM14" s="167">
        <v>0</v>
      </c>
      <c r="AO14" s="164" t="s">
        <v>213</v>
      </c>
      <c r="AP14" s="165">
        <v>3</v>
      </c>
      <c r="AQ14" s="166">
        <v>8</v>
      </c>
      <c r="AR14" s="166">
        <v>4</v>
      </c>
      <c r="AS14" s="166">
        <v>3</v>
      </c>
      <c r="AT14" s="166">
        <v>0</v>
      </c>
      <c r="AU14" s="167">
        <v>0</v>
      </c>
      <c r="AW14" s="164" t="s">
        <v>214</v>
      </c>
      <c r="AX14" s="165">
        <v>1</v>
      </c>
      <c r="AY14" s="166">
        <v>0</v>
      </c>
      <c r="AZ14" s="166">
        <v>0</v>
      </c>
      <c r="BA14" s="166">
        <v>1</v>
      </c>
      <c r="BB14" s="166">
        <v>0</v>
      </c>
      <c r="BC14" s="167">
        <v>0</v>
      </c>
      <c r="BE14" s="164" t="s">
        <v>222</v>
      </c>
      <c r="BF14" s="165">
        <v>3</v>
      </c>
      <c r="BG14" s="166">
        <v>12</v>
      </c>
      <c r="BH14" s="166">
        <v>9</v>
      </c>
      <c r="BI14" s="166">
        <v>3</v>
      </c>
      <c r="BJ14" s="166">
        <v>0</v>
      </c>
      <c r="BK14" s="167">
        <v>0</v>
      </c>
      <c r="BM14" s="164" t="s">
        <v>222</v>
      </c>
      <c r="BN14" s="165">
        <v>3</v>
      </c>
      <c r="BO14" s="166">
        <v>28</v>
      </c>
      <c r="BP14" s="166">
        <v>16</v>
      </c>
      <c r="BQ14" s="166">
        <v>2</v>
      </c>
      <c r="BR14" s="166">
        <v>0</v>
      </c>
      <c r="BS14" s="167">
        <v>0</v>
      </c>
      <c r="BU14" s="164" t="s">
        <v>266</v>
      </c>
      <c r="BV14" s="165">
        <v>1</v>
      </c>
      <c r="BW14" s="166">
        <v>28</v>
      </c>
      <c r="BX14" s="166">
        <v>28</v>
      </c>
      <c r="BY14" s="166">
        <v>0</v>
      </c>
      <c r="BZ14" s="166">
        <v>0</v>
      </c>
      <c r="CA14" s="167">
        <v>0</v>
      </c>
      <c r="CC14" s="164" t="s">
        <v>213</v>
      </c>
      <c r="CD14" s="165">
        <v>2</v>
      </c>
      <c r="CE14" s="166">
        <v>4</v>
      </c>
      <c r="CF14" s="166">
        <v>4</v>
      </c>
      <c r="CG14" s="166">
        <v>2</v>
      </c>
      <c r="CH14" s="166">
        <v>0</v>
      </c>
      <c r="CI14" s="167">
        <v>0</v>
      </c>
      <c r="CK14" s="164" t="s">
        <v>222</v>
      </c>
      <c r="CL14" s="165">
        <v>2</v>
      </c>
      <c r="CM14" s="166">
        <v>3</v>
      </c>
      <c r="CN14" s="166">
        <v>3</v>
      </c>
      <c r="CO14" s="166">
        <v>2</v>
      </c>
      <c r="CP14" s="166">
        <v>0</v>
      </c>
      <c r="CQ14" s="167">
        <v>0</v>
      </c>
      <c r="CS14" s="164" t="s">
        <v>239</v>
      </c>
      <c r="CT14" s="165">
        <v>2</v>
      </c>
      <c r="CU14" s="166">
        <v>27</v>
      </c>
      <c r="CV14" s="166">
        <v>27</v>
      </c>
      <c r="CW14" s="166">
        <v>2</v>
      </c>
      <c r="CX14" s="166">
        <v>0</v>
      </c>
      <c r="CY14" s="167">
        <v>0</v>
      </c>
      <c r="DA14" s="164" t="s">
        <v>230</v>
      </c>
      <c r="DB14" s="165">
        <v>1</v>
      </c>
      <c r="DC14" s="166">
        <v>22</v>
      </c>
      <c r="DD14" s="166">
        <v>22</v>
      </c>
      <c r="DE14" s="166">
        <v>1</v>
      </c>
      <c r="DF14" s="166">
        <v>0</v>
      </c>
      <c r="DG14" s="167">
        <v>0</v>
      </c>
      <c r="DI14" s="164" t="s">
        <v>221</v>
      </c>
      <c r="DJ14" s="165">
        <v>1</v>
      </c>
      <c r="DK14" s="166">
        <v>28</v>
      </c>
      <c r="DL14" s="166">
        <v>28</v>
      </c>
      <c r="DM14" s="166">
        <v>1</v>
      </c>
      <c r="DN14" s="166">
        <v>0</v>
      </c>
      <c r="DO14" s="167">
        <v>0</v>
      </c>
      <c r="DQ14" s="164" t="s">
        <v>59</v>
      </c>
      <c r="DR14" s="165">
        <v>1</v>
      </c>
      <c r="DS14" s="166">
        <v>1</v>
      </c>
      <c r="DT14" s="166">
        <v>1</v>
      </c>
      <c r="DU14" s="166">
        <v>1</v>
      </c>
      <c r="DV14" s="166">
        <v>0</v>
      </c>
      <c r="DW14" s="167">
        <v>0</v>
      </c>
      <c r="DY14" s="164" t="s">
        <v>239</v>
      </c>
      <c r="DZ14" s="165">
        <v>4</v>
      </c>
      <c r="EA14" s="166">
        <v>10</v>
      </c>
      <c r="EB14" s="166">
        <v>8</v>
      </c>
      <c r="EC14" s="166">
        <v>4</v>
      </c>
      <c r="ED14" s="166">
        <v>0</v>
      </c>
      <c r="EE14" s="167">
        <v>0</v>
      </c>
      <c r="EG14" s="164" t="s">
        <v>239</v>
      </c>
      <c r="EH14" s="165">
        <v>2</v>
      </c>
      <c r="EI14" s="166">
        <v>17</v>
      </c>
      <c r="EJ14" s="166">
        <v>13</v>
      </c>
      <c r="EK14" s="166">
        <v>2</v>
      </c>
      <c r="EL14" s="166">
        <v>0</v>
      </c>
      <c r="EM14" s="167">
        <v>0</v>
      </c>
      <c r="EO14" s="164" t="s">
        <v>56</v>
      </c>
      <c r="EP14" s="165">
        <v>1</v>
      </c>
      <c r="EQ14" s="166">
        <v>0</v>
      </c>
      <c r="ER14" s="166">
        <v>0</v>
      </c>
      <c r="ES14" s="166">
        <v>1</v>
      </c>
      <c r="ET14" s="166">
        <v>0</v>
      </c>
      <c r="EU14" s="167">
        <v>0</v>
      </c>
      <c r="EW14" s="164" t="s">
        <v>204</v>
      </c>
      <c r="EX14" s="165">
        <v>1</v>
      </c>
      <c r="EY14" s="166">
        <v>20</v>
      </c>
      <c r="EZ14" s="166">
        <v>20</v>
      </c>
      <c r="FA14" s="166">
        <v>1</v>
      </c>
      <c r="FB14" s="166">
        <v>0</v>
      </c>
      <c r="FC14" s="167">
        <v>0</v>
      </c>
      <c r="FE14" s="164" t="s">
        <v>203</v>
      </c>
      <c r="FF14" s="165">
        <v>6</v>
      </c>
      <c r="FG14" s="166">
        <v>40</v>
      </c>
      <c r="FH14" s="166">
        <v>17</v>
      </c>
      <c r="FI14" s="166">
        <v>6</v>
      </c>
      <c r="FJ14" s="166">
        <v>0</v>
      </c>
      <c r="FK14" s="167">
        <v>0</v>
      </c>
      <c r="FM14" s="164" t="s">
        <v>66</v>
      </c>
      <c r="FN14" s="165">
        <v>1</v>
      </c>
      <c r="FO14" s="166">
        <v>1</v>
      </c>
      <c r="FP14" s="166">
        <v>1</v>
      </c>
      <c r="FQ14" s="166">
        <v>1</v>
      </c>
      <c r="FR14" s="166">
        <v>0</v>
      </c>
      <c r="FS14" s="167">
        <v>0</v>
      </c>
      <c r="FU14" s="164" t="s">
        <v>206</v>
      </c>
      <c r="FV14" s="165">
        <v>5</v>
      </c>
      <c r="FW14" s="166">
        <v>13</v>
      </c>
      <c r="FX14" s="166">
        <v>5</v>
      </c>
      <c r="FY14" s="166">
        <v>0</v>
      </c>
      <c r="FZ14" s="166">
        <v>0</v>
      </c>
      <c r="GA14" s="167">
        <v>0</v>
      </c>
      <c r="GC14" s="164" t="s">
        <v>222</v>
      </c>
      <c r="GD14" s="165">
        <v>4</v>
      </c>
      <c r="GE14" s="166">
        <v>12</v>
      </c>
      <c r="GF14" s="166">
        <v>9</v>
      </c>
      <c r="GG14" s="166">
        <v>4</v>
      </c>
      <c r="GH14" s="166">
        <v>0</v>
      </c>
      <c r="GI14" s="167">
        <v>0</v>
      </c>
      <c r="GK14" s="164" t="s">
        <v>56</v>
      </c>
      <c r="GL14" s="165">
        <v>1</v>
      </c>
      <c r="GM14" s="166">
        <v>0</v>
      </c>
      <c r="GN14" s="166">
        <v>0</v>
      </c>
      <c r="GO14" s="166">
        <v>1</v>
      </c>
      <c r="GP14" s="166">
        <v>0</v>
      </c>
      <c r="GQ14" s="167">
        <v>0</v>
      </c>
      <c r="GS14" s="164" t="s">
        <v>202</v>
      </c>
      <c r="GT14" s="165">
        <v>1</v>
      </c>
      <c r="GU14" s="166">
        <v>1</v>
      </c>
      <c r="GV14" s="166">
        <v>1</v>
      </c>
      <c r="GW14" s="166">
        <v>0</v>
      </c>
      <c r="GX14" s="166">
        <v>0</v>
      </c>
      <c r="GY14" s="167">
        <v>0</v>
      </c>
      <c r="HA14" s="164" t="s">
        <v>77</v>
      </c>
      <c r="HB14" s="165">
        <v>1</v>
      </c>
      <c r="HC14" s="166">
        <v>0</v>
      </c>
      <c r="HD14" s="166">
        <v>0</v>
      </c>
      <c r="HE14" s="166">
        <v>1</v>
      </c>
      <c r="HF14" s="166">
        <v>0</v>
      </c>
      <c r="HG14" s="167">
        <v>0</v>
      </c>
      <c r="HH14" s="175"/>
      <c r="HI14" s="164" t="s">
        <v>242</v>
      </c>
      <c r="HJ14" s="165">
        <v>1</v>
      </c>
      <c r="HK14" s="166">
        <v>1</v>
      </c>
      <c r="HL14" s="166">
        <v>1</v>
      </c>
      <c r="HM14" s="166">
        <v>1</v>
      </c>
      <c r="HN14" s="166">
        <v>0</v>
      </c>
      <c r="HO14" s="167">
        <v>0</v>
      </c>
      <c r="HQ14" s="164" t="s">
        <v>211</v>
      </c>
      <c r="HR14" s="165">
        <v>1</v>
      </c>
      <c r="HS14" s="166">
        <v>0</v>
      </c>
      <c r="HT14" s="166">
        <v>0</v>
      </c>
      <c r="HU14" s="166">
        <v>1</v>
      </c>
      <c r="HV14" s="166">
        <v>0</v>
      </c>
      <c r="HW14" s="167">
        <v>0</v>
      </c>
    </row>
    <row r="15" spans="1:231" x14ac:dyDescent="0.35">
      <c r="A15" s="164" t="s">
        <v>222</v>
      </c>
      <c r="B15" s="165">
        <v>6</v>
      </c>
      <c r="C15" s="166">
        <v>40</v>
      </c>
      <c r="D15" s="166">
        <v>16</v>
      </c>
      <c r="E15" s="166">
        <v>5</v>
      </c>
      <c r="F15" s="166">
        <v>0</v>
      </c>
      <c r="G15" s="167">
        <v>0</v>
      </c>
      <c r="H15" s="6"/>
      <c r="I15" s="164" t="s">
        <v>224</v>
      </c>
      <c r="J15" s="165">
        <v>11</v>
      </c>
      <c r="K15" s="166">
        <v>132</v>
      </c>
      <c r="L15" s="166">
        <v>46</v>
      </c>
      <c r="M15" s="166">
        <v>10</v>
      </c>
      <c r="N15" s="166">
        <v>0</v>
      </c>
      <c r="O15" s="167">
        <v>0</v>
      </c>
      <c r="Q15" s="164" t="s">
        <v>66</v>
      </c>
      <c r="R15" s="165">
        <v>1</v>
      </c>
      <c r="S15" s="166">
        <v>1</v>
      </c>
      <c r="T15" s="166">
        <v>1</v>
      </c>
      <c r="U15" s="166">
        <v>1</v>
      </c>
      <c r="V15" s="166">
        <v>0</v>
      </c>
      <c r="W15" s="167">
        <v>0</v>
      </c>
      <c r="X15" s="175"/>
      <c r="Y15" s="164" t="s">
        <v>233</v>
      </c>
      <c r="Z15" s="165">
        <v>8</v>
      </c>
      <c r="AA15" s="166">
        <v>317</v>
      </c>
      <c r="AB15" s="166">
        <v>93</v>
      </c>
      <c r="AC15" s="166">
        <v>2</v>
      </c>
      <c r="AD15" s="166">
        <v>0</v>
      </c>
      <c r="AE15" s="167">
        <v>3</v>
      </c>
      <c r="AF15" s="175"/>
      <c r="AG15" s="164" t="s">
        <v>222</v>
      </c>
      <c r="AH15" s="165">
        <v>2</v>
      </c>
      <c r="AI15" s="166">
        <v>3</v>
      </c>
      <c r="AJ15" s="166">
        <v>3</v>
      </c>
      <c r="AK15" s="166">
        <v>2</v>
      </c>
      <c r="AL15" s="166">
        <v>0</v>
      </c>
      <c r="AM15" s="167">
        <v>0</v>
      </c>
      <c r="AO15" s="164" t="s">
        <v>224</v>
      </c>
      <c r="AP15" s="165">
        <v>9</v>
      </c>
      <c r="AQ15" s="166">
        <v>96</v>
      </c>
      <c r="AR15" s="166">
        <v>21</v>
      </c>
      <c r="AS15" s="166">
        <v>7</v>
      </c>
      <c r="AT15" s="166">
        <v>0</v>
      </c>
      <c r="AU15" s="167">
        <v>0</v>
      </c>
      <c r="AW15" s="164" t="s">
        <v>241</v>
      </c>
      <c r="AX15" s="165">
        <v>4</v>
      </c>
      <c r="AY15" s="166">
        <v>170</v>
      </c>
      <c r="AZ15" s="166">
        <v>56</v>
      </c>
      <c r="BA15" s="166">
        <v>4</v>
      </c>
      <c r="BB15" s="166">
        <v>0</v>
      </c>
      <c r="BC15" s="167">
        <v>1</v>
      </c>
      <c r="BE15" s="164" t="s">
        <v>224</v>
      </c>
      <c r="BF15" s="165">
        <v>14</v>
      </c>
      <c r="BG15" s="166">
        <v>103</v>
      </c>
      <c r="BH15" s="166">
        <v>21</v>
      </c>
      <c r="BI15" s="166">
        <v>13</v>
      </c>
      <c r="BJ15" s="166">
        <v>0</v>
      </c>
      <c r="BK15" s="167">
        <v>0</v>
      </c>
      <c r="BM15" s="164" t="s">
        <v>213</v>
      </c>
      <c r="BN15" s="165">
        <v>3</v>
      </c>
      <c r="BO15" s="166">
        <v>8</v>
      </c>
      <c r="BP15" s="166">
        <v>4</v>
      </c>
      <c r="BQ15" s="166">
        <v>3</v>
      </c>
      <c r="BR15" s="166">
        <v>0</v>
      </c>
      <c r="BS15" s="167">
        <v>0</v>
      </c>
      <c r="BU15" s="164" t="s">
        <v>226</v>
      </c>
      <c r="BV15" s="165">
        <v>2</v>
      </c>
      <c r="BW15" s="166">
        <v>29</v>
      </c>
      <c r="BX15" s="166">
        <v>21</v>
      </c>
      <c r="BY15" s="166">
        <v>2</v>
      </c>
      <c r="BZ15" s="166">
        <v>0</v>
      </c>
      <c r="CA15" s="167">
        <v>0</v>
      </c>
      <c r="CC15" s="164" t="s">
        <v>224</v>
      </c>
      <c r="CD15" s="165">
        <v>9</v>
      </c>
      <c r="CE15" s="166">
        <v>98</v>
      </c>
      <c r="CF15" s="166">
        <v>32</v>
      </c>
      <c r="CG15" s="166">
        <v>8</v>
      </c>
      <c r="CH15" s="166">
        <v>0</v>
      </c>
      <c r="CI15" s="167">
        <v>0</v>
      </c>
      <c r="CK15" s="164" t="s">
        <v>213</v>
      </c>
      <c r="CL15" s="165">
        <v>1</v>
      </c>
      <c r="CM15" s="166">
        <v>4</v>
      </c>
      <c r="CN15" s="166">
        <v>4</v>
      </c>
      <c r="CO15" s="166">
        <v>1</v>
      </c>
      <c r="CP15" s="166">
        <v>0</v>
      </c>
      <c r="CQ15" s="167">
        <v>0</v>
      </c>
      <c r="CS15" s="164" t="s">
        <v>221</v>
      </c>
      <c r="CT15" s="165">
        <v>1</v>
      </c>
      <c r="CU15" s="166">
        <v>32</v>
      </c>
      <c r="CV15" s="166">
        <v>32</v>
      </c>
      <c r="CW15" s="166">
        <v>1</v>
      </c>
      <c r="CX15" s="166">
        <v>0</v>
      </c>
      <c r="CY15" s="167">
        <v>0</v>
      </c>
      <c r="DA15" s="164" t="s">
        <v>241</v>
      </c>
      <c r="DB15" s="165">
        <v>11</v>
      </c>
      <c r="DC15" s="166">
        <v>749</v>
      </c>
      <c r="DD15" s="166">
        <v>110</v>
      </c>
      <c r="DE15" s="166">
        <v>8</v>
      </c>
      <c r="DF15" s="166">
        <v>2</v>
      </c>
      <c r="DG15" s="167">
        <v>6</v>
      </c>
      <c r="DI15" s="164" t="s">
        <v>69</v>
      </c>
      <c r="DJ15" s="165">
        <v>1</v>
      </c>
      <c r="DK15" s="166">
        <v>1</v>
      </c>
      <c r="DL15" s="166">
        <v>1</v>
      </c>
      <c r="DM15" s="166">
        <v>1</v>
      </c>
      <c r="DN15" s="166">
        <v>0</v>
      </c>
      <c r="DO15" s="167">
        <v>0</v>
      </c>
      <c r="DQ15" s="164" t="s">
        <v>239</v>
      </c>
      <c r="DR15" s="165">
        <v>3</v>
      </c>
      <c r="DS15" s="166">
        <v>66</v>
      </c>
      <c r="DT15" s="166">
        <v>44</v>
      </c>
      <c r="DU15" s="166">
        <v>3</v>
      </c>
      <c r="DV15" s="166">
        <v>0</v>
      </c>
      <c r="DW15" s="167">
        <v>0</v>
      </c>
      <c r="DY15" s="164" t="s">
        <v>204</v>
      </c>
      <c r="DZ15" s="165">
        <v>1</v>
      </c>
      <c r="EA15" s="166">
        <v>0</v>
      </c>
      <c r="EB15" s="166">
        <v>0</v>
      </c>
      <c r="EC15" s="166">
        <v>0</v>
      </c>
      <c r="ED15" s="166">
        <v>0</v>
      </c>
      <c r="EE15" s="167">
        <v>0</v>
      </c>
      <c r="EG15" s="164" t="s">
        <v>260</v>
      </c>
      <c r="EH15" s="165">
        <v>1</v>
      </c>
      <c r="EI15" s="166">
        <v>40</v>
      </c>
      <c r="EJ15" s="166">
        <v>40</v>
      </c>
      <c r="EK15" s="166">
        <v>0</v>
      </c>
      <c r="EL15" s="166">
        <v>0</v>
      </c>
      <c r="EM15" s="167">
        <v>0</v>
      </c>
      <c r="EO15" s="164" t="s">
        <v>226</v>
      </c>
      <c r="EP15" s="165">
        <v>1</v>
      </c>
      <c r="EQ15" s="166">
        <v>10</v>
      </c>
      <c r="ER15" s="166">
        <v>10</v>
      </c>
      <c r="ES15" s="166">
        <v>1</v>
      </c>
      <c r="ET15" s="166">
        <v>0</v>
      </c>
      <c r="EU15" s="167">
        <v>0</v>
      </c>
      <c r="EW15" s="164" t="s">
        <v>221</v>
      </c>
      <c r="EX15" s="165">
        <v>1</v>
      </c>
      <c r="EY15" s="166">
        <v>25</v>
      </c>
      <c r="EZ15" s="166">
        <v>25</v>
      </c>
      <c r="FA15" s="166">
        <v>0</v>
      </c>
      <c r="FB15" s="166">
        <v>0</v>
      </c>
      <c r="FC15" s="167">
        <v>0</v>
      </c>
      <c r="FE15" s="164" t="s">
        <v>214</v>
      </c>
      <c r="FF15" s="165">
        <v>4</v>
      </c>
      <c r="FG15" s="166">
        <v>17</v>
      </c>
      <c r="FH15" s="166">
        <v>13</v>
      </c>
      <c r="FI15" s="166">
        <v>2</v>
      </c>
      <c r="FJ15" s="166">
        <v>0</v>
      </c>
      <c r="FK15" s="167">
        <v>0</v>
      </c>
      <c r="FM15" s="164" t="s">
        <v>58</v>
      </c>
      <c r="FN15" s="165">
        <v>1</v>
      </c>
      <c r="FO15" s="166">
        <v>28</v>
      </c>
      <c r="FP15" s="166">
        <v>28</v>
      </c>
      <c r="FQ15" s="166">
        <v>0</v>
      </c>
      <c r="FR15" s="166">
        <v>0</v>
      </c>
      <c r="FS15" s="167">
        <v>0</v>
      </c>
      <c r="FU15" s="168" t="s">
        <v>84</v>
      </c>
      <c r="FV15" s="169">
        <v>101</v>
      </c>
      <c r="FW15" s="170">
        <v>65</v>
      </c>
      <c r="FX15" s="170">
        <v>17</v>
      </c>
      <c r="FY15" s="170">
        <v>5</v>
      </c>
      <c r="FZ15" s="170">
        <v>0</v>
      </c>
      <c r="GA15" s="171">
        <v>0</v>
      </c>
      <c r="GC15" s="164" t="s">
        <v>213</v>
      </c>
      <c r="GD15" s="165">
        <v>1</v>
      </c>
      <c r="GE15" s="166">
        <v>4</v>
      </c>
      <c r="GF15" s="166">
        <v>4</v>
      </c>
      <c r="GG15" s="166">
        <v>1</v>
      </c>
      <c r="GH15" s="166">
        <v>0</v>
      </c>
      <c r="GI15" s="167">
        <v>0</v>
      </c>
      <c r="GK15" s="164" t="s">
        <v>198</v>
      </c>
      <c r="GL15" s="165">
        <v>2</v>
      </c>
      <c r="GM15" s="166">
        <v>15</v>
      </c>
      <c r="GN15" s="166">
        <v>12</v>
      </c>
      <c r="GO15" s="166">
        <v>2</v>
      </c>
      <c r="GP15" s="166">
        <v>0</v>
      </c>
      <c r="GQ15" s="167">
        <v>0</v>
      </c>
      <c r="GS15" s="164" t="s">
        <v>225</v>
      </c>
      <c r="GT15" s="165">
        <v>1</v>
      </c>
      <c r="GU15" s="166">
        <v>16</v>
      </c>
      <c r="GV15" s="166">
        <v>16</v>
      </c>
      <c r="GW15" s="166">
        <v>1</v>
      </c>
      <c r="GX15" s="166">
        <v>0</v>
      </c>
      <c r="GY15" s="167">
        <v>0</v>
      </c>
      <c r="HA15" s="164" t="s">
        <v>58</v>
      </c>
      <c r="HB15" s="165">
        <v>1</v>
      </c>
      <c r="HC15" s="166">
        <v>6</v>
      </c>
      <c r="HD15" s="166">
        <v>6</v>
      </c>
      <c r="HE15" s="166">
        <v>1</v>
      </c>
      <c r="HF15" s="166">
        <v>0</v>
      </c>
      <c r="HG15" s="167">
        <v>0</v>
      </c>
      <c r="HH15" s="175"/>
      <c r="HI15" s="164" t="s">
        <v>291</v>
      </c>
      <c r="HJ15" s="165">
        <v>1</v>
      </c>
      <c r="HK15" s="166">
        <v>20</v>
      </c>
      <c r="HL15" s="166">
        <v>20</v>
      </c>
      <c r="HM15" s="166">
        <v>1</v>
      </c>
      <c r="HN15" s="166">
        <v>0</v>
      </c>
      <c r="HO15" s="167">
        <v>0</v>
      </c>
      <c r="HQ15" s="164" t="s">
        <v>242</v>
      </c>
      <c r="HR15" s="165">
        <v>1</v>
      </c>
      <c r="HS15" s="166">
        <v>12</v>
      </c>
      <c r="HT15" s="166">
        <v>12</v>
      </c>
      <c r="HU15" s="166">
        <v>1</v>
      </c>
      <c r="HV15" s="166">
        <v>0</v>
      </c>
      <c r="HW15" s="167">
        <v>0</v>
      </c>
    </row>
    <row r="16" spans="1:231" x14ac:dyDescent="0.35">
      <c r="A16" s="164" t="s">
        <v>213</v>
      </c>
      <c r="B16" s="165">
        <v>3</v>
      </c>
      <c r="C16" s="166">
        <v>8</v>
      </c>
      <c r="D16" s="166">
        <v>4</v>
      </c>
      <c r="E16" s="166">
        <v>3</v>
      </c>
      <c r="F16" s="166">
        <v>0</v>
      </c>
      <c r="G16" s="167">
        <v>0</v>
      </c>
      <c r="H16" s="6"/>
      <c r="I16" s="164" t="s">
        <v>234</v>
      </c>
      <c r="J16" s="165">
        <v>1</v>
      </c>
      <c r="K16" s="166">
        <v>14</v>
      </c>
      <c r="L16" s="166">
        <v>14</v>
      </c>
      <c r="M16" s="166">
        <v>1</v>
      </c>
      <c r="N16" s="166">
        <v>0</v>
      </c>
      <c r="O16" s="167">
        <v>0</v>
      </c>
      <c r="Q16" s="164" t="s">
        <v>56</v>
      </c>
      <c r="R16" s="165">
        <v>1</v>
      </c>
      <c r="S16" s="166">
        <v>0</v>
      </c>
      <c r="T16" s="166">
        <v>0</v>
      </c>
      <c r="U16" s="166">
        <v>1</v>
      </c>
      <c r="V16" s="166">
        <v>0</v>
      </c>
      <c r="W16" s="167">
        <v>0</v>
      </c>
      <c r="X16" s="175"/>
      <c r="Y16" s="164" t="s">
        <v>199</v>
      </c>
      <c r="Z16" s="165">
        <v>15</v>
      </c>
      <c r="AA16" s="166">
        <v>527</v>
      </c>
      <c r="AB16" s="166">
        <v>122</v>
      </c>
      <c r="AC16" s="166">
        <v>12</v>
      </c>
      <c r="AD16" s="166">
        <v>2</v>
      </c>
      <c r="AE16" s="167">
        <v>2</v>
      </c>
      <c r="AF16" s="175"/>
      <c r="AG16" s="164" t="s">
        <v>224</v>
      </c>
      <c r="AH16" s="165">
        <v>14</v>
      </c>
      <c r="AI16" s="166">
        <v>144</v>
      </c>
      <c r="AJ16" s="166">
        <v>46</v>
      </c>
      <c r="AK16" s="166">
        <v>12</v>
      </c>
      <c r="AL16" s="166">
        <v>0</v>
      </c>
      <c r="AM16" s="167">
        <v>0</v>
      </c>
      <c r="AO16" s="164" t="s">
        <v>77</v>
      </c>
      <c r="AP16" s="165">
        <v>1</v>
      </c>
      <c r="AQ16" s="166">
        <v>0</v>
      </c>
      <c r="AR16" s="166">
        <v>0</v>
      </c>
      <c r="AS16" s="166">
        <v>1</v>
      </c>
      <c r="AT16" s="166">
        <v>0</v>
      </c>
      <c r="AU16" s="167">
        <v>0</v>
      </c>
      <c r="AW16" s="164" t="s">
        <v>202</v>
      </c>
      <c r="AX16" s="165">
        <v>5</v>
      </c>
      <c r="AY16" s="166">
        <v>97</v>
      </c>
      <c r="AZ16" s="166">
        <v>55</v>
      </c>
      <c r="BA16" s="166">
        <v>4</v>
      </c>
      <c r="BB16" s="166">
        <v>0</v>
      </c>
      <c r="BC16" s="167">
        <v>1</v>
      </c>
      <c r="BE16" s="164" t="s">
        <v>234</v>
      </c>
      <c r="BF16" s="165">
        <v>1</v>
      </c>
      <c r="BG16" s="166">
        <v>14</v>
      </c>
      <c r="BH16" s="166">
        <v>14</v>
      </c>
      <c r="BI16" s="166">
        <v>1</v>
      </c>
      <c r="BJ16" s="166">
        <v>0</v>
      </c>
      <c r="BK16" s="167">
        <v>0</v>
      </c>
      <c r="BM16" s="164" t="s">
        <v>224</v>
      </c>
      <c r="BN16" s="165">
        <v>12</v>
      </c>
      <c r="BO16" s="166">
        <v>189</v>
      </c>
      <c r="BP16" s="166">
        <v>46</v>
      </c>
      <c r="BQ16" s="166">
        <v>9</v>
      </c>
      <c r="BR16" s="166">
        <v>0</v>
      </c>
      <c r="BS16" s="167">
        <v>0</v>
      </c>
      <c r="BU16" s="164" t="s">
        <v>198</v>
      </c>
      <c r="BV16" s="165">
        <v>6</v>
      </c>
      <c r="BW16" s="166">
        <v>181</v>
      </c>
      <c r="BX16" s="166">
        <v>91</v>
      </c>
      <c r="BY16" s="166">
        <v>4</v>
      </c>
      <c r="BZ16" s="166">
        <v>0</v>
      </c>
      <c r="CA16" s="167">
        <v>1</v>
      </c>
      <c r="CC16" s="164" t="s">
        <v>77</v>
      </c>
      <c r="CD16" s="165">
        <v>1</v>
      </c>
      <c r="CE16" s="166">
        <v>0</v>
      </c>
      <c r="CF16" s="166">
        <v>0</v>
      </c>
      <c r="CG16" s="166">
        <v>1</v>
      </c>
      <c r="CH16" s="166">
        <v>0</v>
      </c>
      <c r="CI16" s="167">
        <v>0</v>
      </c>
      <c r="CK16" s="164" t="s">
        <v>224</v>
      </c>
      <c r="CL16" s="165">
        <v>6</v>
      </c>
      <c r="CM16" s="166">
        <v>41</v>
      </c>
      <c r="CN16" s="166">
        <v>11</v>
      </c>
      <c r="CO16" s="166">
        <v>5</v>
      </c>
      <c r="CP16" s="166">
        <v>0</v>
      </c>
      <c r="CQ16" s="167">
        <v>0</v>
      </c>
      <c r="CS16" s="164" t="s">
        <v>214</v>
      </c>
      <c r="CT16" s="165">
        <v>1</v>
      </c>
      <c r="CU16" s="166">
        <v>4</v>
      </c>
      <c r="CV16" s="166">
        <v>4</v>
      </c>
      <c r="CW16" s="166">
        <v>1</v>
      </c>
      <c r="CX16" s="166">
        <v>0</v>
      </c>
      <c r="CY16" s="167">
        <v>0</v>
      </c>
      <c r="DA16" s="164" t="s">
        <v>202</v>
      </c>
      <c r="DB16" s="165">
        <v>12</v>
      </c>
      <c r="DC16" s="166">
        <v>108</v>
      </c>
      <c r="DD16" s="166">
        <v>25</v>
      </c>
      <c r="DE16" s="166">
        <v>12</v>
      </c>
      <c r="DF16" s="166">
        <v>0</v>
      </c>
      <c r="DG16" s="167">
        <v>0</v>
      </c>
      <c r="DI16" s="164" t="s">
        <v>241</v>
      </c>
      <c r="DJ16" s="165">
        <v>8</v>
      </c>
      <c r="DK16" s="166">
        <v>316</v>
      </c>
      <c r="DL16" s="166">
        <v>103</v>
      </c>
      <c r="DM16" s="166">
        <v>7</v>
      </c>
      <c r="DN16" s="166">
        <v>1</v>
      </c>
      <c r="DO16" s="167">
        <v>1</v>
      </c>
      <c r="DQ16" s="164" t="s">
        <v>220</v>
      </c>
      <c r="DR16" s="165">
        <v>1</v>
      </c>
      <c r="DS16" s="166">
        <v>0</v>
      </c>
      <c r="DT16" s="166">
        <v>0</v>
      </c>
      <c r="DU16" s="166">
        <v>1</v>
      </c>
      <c r="DV16" s="166">
        <v>0</v>
      </c>
      <c r="DW16" s="167">
        <v>0</v>
      </c>
      <c r="DY16" s="164" t="s">
        <v>220</v>
      </c>
      <c r="DZ16" s="165">
        <v>2</v>
      </c>
      <c r="EA16" s="166">
        <v>38</v>
      </c>
      <c r="EB16" s="166">
        <v>21</v>
      </c>
      <c r="EC16" s="166">
        <v>2</v>
      </c>
      <c r="ED16" s="166">
        <v>0</v>
      </c>
      <c r="EE16" s="167">
        <v>0</v>
      </c>
      <c r="EG16" s="164" t="s">
        <v>55</v>
      </c>
      <c r="EH16" s="165">
        <v>1</v>
      </c>
      <c r="EI16" s="166">
        <v>0</v>
      </c>
      <c r="EJ16" s="166">
        <v>0</v>
      </c>
      <c r="EK16" s="166">
        <v>1</v>
      </c>
      <c r="EL16" s="166">
        <v>0</v>
      </c>
      <c r="EM16" s="167">
        <v>0</v>
      </c>
      <c r="EO16" s="164" t="s">
        <v>198</v>
      </c>
      <c r="EP16" s="165">
        <v>2</v>
      </c>
      <c r="EQ16" s="166">
        <v>35</v>
      </c>
      <c r="ER16" s="166">
        <v>33</v>
      </c>
      <c r="ES16" s="166">
        <v>2</v>
      </c>
      <c r="ET16" s="166">
        <v>0</v>
      </c>
      <c r="EU16" s="167">
        <v>0</v>
      </c>
      <c r="EW16" s="164" t="s">
        <v>220</v>
      </c>
      <c r="EX16" s="165">
        <v>4</v>
      </c>
      <c r="EY16" s="166">
        <v>62</v>
      </c>
      <c r="EZ16" s="166">
        <v>29</v>
      </c>
      <c r="FA16" s="166">
        <v>2</v>
      </c>
      <c r="FB16" s="166">
        <v>0</v>
      </c>
      <c r="FC16" s="167">
        <v>0</v>
      </c>
      <c r="FE16" s="164" t="s">
        <v>202</v>
      </c>
      <c r="FF16" s="165">
        <v>2</v>
      </c>
      <c r="FG16" s="166">
        <v>3</v>
      </c>
      <c r="FH16" s="166">
        <v>3</v>
      </c>
      <c r="FI16" s="166">
        <v>2</v>
      </c>
      <c r="FJ16" s="166">
        <v>0</v>
      </c>
      <c r="FK16" s="167">
        <v>0</v>
      </c>
      <c r="FM16" s="164" t="s">
        <v>201</v>
      </c>
      <c r="FN16" s="165">
        <v>3</v>
      </c>
      <c r="FO16" s="166">
        <v>24</v>
      </c>
      <c r="FP16" s="166">
        <v>22</v>
      </c>
      <c r="FQ16" s="166">
        <v>1</v>
      </c>
      <c r="FR16" s="166">
        <v>0</v>
      </c>
      <c r="FS16" s="167">
        <v>0</v>
      </c>
      <c r="GC16" s="164" t="s">
        <v>224</v>
      </c>
      <c r="GD16" s="165">
        <v>17</v>
      </c>
      <c r="GE16" s="166">
        <v>170</v>
      </c>
      <c r="GF16" s="166">
        <v>41</v>
      </c>
      <c r="GG16" s="166">
        <v>15</v>
      </c>
      <c r="GH16" s="166">
        <v>0</v>
      </c>
      <c r="GI16" s="167">
        <v>0</v>
      </c>
      <c r="GK16" s="164" t="s">
        <v>233</v>
      </c>
      <c r="GL16" s="165">
        <v>2</v>
      </c>
      <c r="GM16" s="166">
        <v>63</v>
      </c>
      <c r="GN16" s="166">
        <v>52</v>
      </c>
      <c r="GO16" s="166">
        <v>2</v>
      </c>
      <c r="GP16" s="166">
        <v>0</v>
      </c>
      <c r="GQ16" s="167">
        <v>1</v>
      </c>
      <c r="GS16" s="164" t="s">
        <v>211</v>
      </c>
      <c r="GT16" s="165">
        <v>1</v>
      </c>
      <c r="GU16" s="166">
        <v>33</v>
      </c>
      <c r="GV16" s="166">
        <v>33</v>
      </c>
      <c r="GW16" s="166">
        <v>1</v>
      </c>
      <c r="GX16" s="166">
        <v>0</v>
      </c>
      <c r="GY16" s="167">
        <v>0</v>
      </c>
      <c r="HA16" s="164" t="s">
        <v>233</v>
      </c>
      <c r="HB16" s="165">
        <v>4</v>
      </c>
      <c r="HC16" s="166">
        <v>186</v>
      </c>
      <c r="HD16" s="166">
        <v>101</v>
      </c>
      <c r="HE16" s="166">
        <v>2</v>
      </c>
      <c r="HF16" s="166">
        <v>1</v>
      </c>
      <c r="HG16" s="167">
        <v>1</v>
      </c>
      <c r="HH16" s="175"/>
      <c r="HI16" s="168" t="s">
        <v>84</v>
      </c>
      <c r="HJ16" s="169">
        <v>11</v>
      </c>
      <c r="HK16" s="170">
        <v>184</v>
      </c>
      <c r="HL16" s="170">
        <v>121</v>
      </c>
      <c r="HM16" s="170">
        <v>9</v>
      </c>
      <c r="HN16" s="170">
        <v>1</v>
      </c>
      <c r="HO16" s="171">
        <v>0</v>
      </c>
      <c r="HQ16" s="168" t="s">
        <v>84</v>
      </c>
      <c r="HR16" s="169">
        <v>11</v>
      </c>
      <c r="HS16" s="170">
        <v>103</v>
      </c>
      <c r="HT16" s="170">
        <v>42</v>
      </c>
      <c r="HU16" s="170">
        <v>9</v>
      </c>
      <c r="HV16" s="170">
        <v>0</v>
      </c>
      <c r="HW16" s="171">
        <v>0</v>
      </c>
    </row>
    <row r="17" spans="1:223" x14ac:dyDescent="0.35">
      <c r="A17" s="164" t="s">
        <v>224</v>
      </c>
      <c r="B17" s="165">
        <v>26</v>
      </c>
      <c r="C17" s="166">
        <v>292</v>
      </c>
      <c r="D17" s="166">
        <v>46</v>
      </c>
      <c r="E17" s="166">
        <v>22</v>
      </c>
      <c r="F17" s="166">
        <v>0</v>
      </c>
      <c r="G17" s="167">
        <v>0</v>
      </c>
      <c r="H17" s="6"/>
      <c r="I17" s="164" t="s">
        <v>266</v>
      </c>
      <c r="J17" s="165">
        <v>1</v>
      </c>
      <c r="K17" s="166">
        <v>28</v>
      </c>
      <c r="L17" s="166">
        <v>28</v>
      </c>
      <c r="M17" s="166">
        <v>0</v>
      </c>
      <c r="N17" s="166">
        <v>0</v>
      </c>
      <c r="O17" s="167">
        <v>0</v>
      </c>
      <c r="Q17" s="164" t="s">
        <v>226</v>
      </c>
      <c r="R17" s="165">
        <v>2</v>
      </c>
      <c r="S17" s="166">
        <v>49</v>
      </c>
      <c r="T17" s="166">
        <v>41</v>
      </c>
      <c r="U17" s="166">
        <v>2</v>
      </c>
      <c r="V17" s="166">
        <v>0</v>
      </c>
      <c r="W17" s="167">
        <v>0</v>
      </c>
      <c r="X17" s="175"/>
      <c r="Y17" s="164" t="s">
        <v>201</v>
      </c>
      <c r="Z17" s="165">
        <v>2</v>
      </c>
      <c r="AA17" s="166">
        <v>2</v>
      </c>
      <c r="AB17" s="166">
        <v>2</v>
      </c>
      <c r="AC17" s="166">
        <v>2</v>
      </c>
      <c r="AD17" s="166">
        <v>0</v>
      </c>
      <c r="AE17" s="167">
        <v>0</v>
      </c>
      <c r="AF17" s="175"/>
      <c r="AG17" s="164" t="s">
        <v>66</v>
      </c>
      <c r="AH17" s="165">
        <v>1</v>
      </c>
      <c r="AI17" s="166">
        <v>1</v>
      </c>
      <c r="AJ17" s="166">
        <v>1</v>
      </c>
      <c r="AK17" s="166">
        <v>1</v>
      </c>
      <c r="AL17" s="166">
        <v>0</v>
      </c>
      <c r="AM17" s="167">
        <v>0</v>
      </c>
      <c r="AO17" s="164" t="s">
        <v>234</v>
      </c>
      <c r="AP17" s="165">
        <v>1</v>
      </c>
      <c r="AQ17" s="166">
        <v>14</v>
      </c>
      <c r="AR17" s="166">
        <v>14</v>
      </c>
      <c r="AS17" s="166">
        <v>1</v>
      </c>
      <c r="AT17" s="166">
        <v>0</v>
      </c>
      <c r="AU17" s="167">
        <v>0</v>
      </c>
      <c r="AW17" s="164" t="s">
        <v>280</v>
      </c>
      <c r="AX17" s="165">
        <v>1</v>
      </c>
      <c r="AY17" s="166">
        <v>1</v>
      </c>
      <c r="AZ17" s="166">
        <v>1</v>
      </c>
      <c r="BA17" s="166">
        <v>0</v>
      </c>
      <c r="BB17" s="166">
        <v>0</v>
      </c>
      <c r="BC17" s="167">
        <v>0</v>
      </c>
      <c r="BE17" s="164" t="s">
        <v>56</v>
      </c>
      <c r="BF17" s="165">
        <v>1</v>
      </c>
      <c r="BG17" s="166">
        <v>0</v>
      </c>
      <c r="BH17" s="166">
        <v>0</v>
      </c>
      <c r="BI17" s="166">
        <v>1</v>
      </c>
      <c r="BJ17" s="166">
        <v>0</v>
      </c>
      <c r="BK17" s="167">
        <v>0</v>
      </c>
      <c r="BM17" s="164" t="s">
        <v>77</v>
      </c>
      <c r="BN17" s="165">
        <v>1</v>
      </c>
      <c r="BO17" s="166">
        <v>0</v>
      </c>
      <c r="BP17" s="166">
        <v>0</v>
      </c>
      <c r="BQ17" s="166">
        <v>1</v>
      </c>
      <c r="BR17" s="166">
        <v>0</v>
      </c>
      <c r="BS17" s="167">
        <v>0</v>
      </c>
      <c r="BU17" s="164" t="s">
        <v>58</v>
      </c>
      <c r="BV17" s="165">
        <v>1</v>
      </c>
      <c r="BW17" s="166">
        <v>6</v>
      </c>
      <c r="BX17" s="166">
        <v>6</v>
      </c>
      <c r="BY17" s="166">
        <v>1</v>
      </c>
      <c r="BZ17" s="166">
        <v>0</v>
      </c>
      <c r="CA17" s="167">
        <v>0</v>
      </c>
      <c r="CC17" s="164" t="s">
        <v>66</v>
      </c>
      <c r="CD17" s="165">
        <v>1</v>
      </c>
      <c r="CE17" s="166">
        <v>1</v>
      </c>
      <c r="CF17" s="166">
        <v>1</v>
      </c>
      <c r="CG17" s="166">
        <v>1</v>
      </c>
      <c r="CH17" s="166">
        <v>0</v>
      </c>
      <c r="CI17" s="167">
        <v>0</v>
      </c>
      <c r="CK17" s="164" t="s">
        <v>234</v>
      </c>
      <c r="CL17" s="165">
        <v>1</v>
      </c>
      <c r="CM17" s="166">
        <v>14</v>
      </c>
      <c r="CN17" s="166">
        <v>14</v>
      </c>
      <c r="CO17" s="166">
        <v>1</v>
      </c>
      <c r="CP17" s="166">
        <v>0</v>
      </c>
      <c r="CQ17" s="167">
        <v>0</v>
      </c>
      <c r="CS17" s="164" t="s">
        <v>230</v>
      </c>
      <c r="CT17" s="165">
        <v>3</v>
      </c>
      <c r="CU17" s="166">
        <v>21</v>
      </c>
      <c r="CV17" s="166">
        <v>12</v>
      </c>
      <c r="CW17" s="166">
        <v>3</v>
      </c>
      <c r="CX17" s="166">
        <v>0</v>
      </c>
      <c r="CY17" s="167">
        <v>0</v>
      </c>
      <c r="DA17" s="164" t="s">
        <v>211</v>
      </c>
      <c r="DB17" s="165">
        <v>6</v>
      </c>
      <c r="DC17" s="166">
        <v>77</v>
      </c>
      <c r="DD17" s="166">
        <v>26</v>
      </c>
      <c r="DE17" s="166">
        <v>6</v>
      </c>
      <c r="DF17" s="166">
        <v>0</v>
      </c>
      <c r="DG17" s="167">
        <v>0</v>
      </c>
      <c r="DI17" s="164" t="s">
        <v>202</v>
      </c>
      <c r="DJ17" s="165">
        <v>4</v>
      </c>
      <c r="DK17" s="166">
        <v>85</v>
      </c>
      <c r="DL17" s="166">
        <v>72</v>
      </c>
      <c r="DM17" s="166">
        <v>4</v>
      </c>
      <c r="DN17" s="166">
        <v>0</v>
      </c>
      <c r="DO17" s="167">
        <v>1</v>
      </c>
      <c r="DQ17" s="164" t="s">
        <v>203</v>
      </c>
      <c r="DR17" s="165">
        <v>1</v>
      </c>
      <c r="DS17" s="166">
        <v>5</v>
      </c>
      <c r="DT17" s="166">
        <v>5</v>
      </c>
      <c r="DU17" s="166">
        <v>0</v>
      </c>
      <c r="DV17" s="166">
        <v>0</v>
      </c>
      <c r="DW17" s="167">
        <v>0</v>
      </c>
      <c r="DY17" s="164" t="s">
        <v>214</v>
      </c>
      <c r="DZ17" s="165">
        <v>1</v>
      </c>
      <c r="EA17" s="166">
        <v>0</v>
      </c>
      <c r="EB17" s="166">
        <v>0</v>
      </c>
      <c r="EC17" s="166">
        <v>1</v>
      </c>
      <c r="ED17" s="166">
        <v>0</v>
      </c>
      <c r="EE17" s="167">
        <v>0</v>
      </c>
      <c r="EG17" s="164" t="s">
        <v>220</v>
      </c>
      <c r="EH17" s="165">
        <v>4</v>
      </c>
      <c r="EI17" s="166">
        <v>67</v>
      </c>
      <c r="EJ17" s="166">
        <v>51</v>
      </c>
      <c r="EK17" s="166">
        <v>2</v>
      </c>
      <c r="EL17" s="166">
        <v>0</v>
      </c>
      <c r="EM17" s="167">
        <v>1</v>
      </c>
      <c r="EO17" s="164" t="s">
        <v>233</v>
      </c>
      <c r="EP17" s="165">
        <v>5</v>
      </c>
      <c r="EQ17" s="166">
        <v>128</v>
      </c>
      <c r="ER17" s="166">
        <v>52</v>
      </c>
      <c r="ES17" s="166">
        <v>2</v>
      </c>
      <c r="ET17" s="166">
        <v>0</v>
      </c>
      <c r="EU17" s="167">
        <v>1</v>
      </c>
      <c r="EW17" s="164" t="s">
        <v>54</v>
      </c>
      <c r="EX17" s="165">
        <v>1</v>
      </c>
      <c r="EY17" s="166">
        <v>5</v>
      </c>
      <c r="EZ17" s="166">
        <v>5</v>
      </c>
      <c r="FA17" s="166">
        <v>0</v>
      </c>
      <c r="FB17" s="166">
        <v>0</v>
      </c>
      <c r="FC17" s="167">
        <v>0</v>
      </c>
      <c r="FE17" s="164" t="s">
        <v>280</v>
      </c>
      <c r="FF17" s="165">
        <v>1</v>
      </c>
      <c r="FG17" s="166">
        <v>13</v>
      </c>
      <c r="FH17" s="166">
        <v>13</v>
      </c>
      <c r="FI17" s="166">
        <v>0</v>
      </c>
      <c r="FJ17" s="166">
        <v>0</v>
      </c>
      <c r="FK17" s="167">
        <v>0</v>
      </c>
      <c r="FM17" s="164" t="s">
        <v>204</v>
      </c>
      <c r="FN17" s="165">
        <v>1</v>
      </c>
      <c r="FO17" s="166">
        <v>0</v>
      </c>
      <c r="FP17" s="166">
        <v>0</v>
      </c>
      <c r="FQ17" s="166">
        <v>1</v>
      </c>
      <c r="FR17" s="166">
        <v>0</v>
      </c>
      <c r="FS17" s="167">
        <v>0</v>
      </c>
      <c r="GC17" s="164" t="s">
        <v>66</v>
      </c>
      <c r="GD17" s="165">
        <v>1</v>
      </c>
      <c r="GE17" s="166">
        <v>1</v>
      </c>
      <c r="GF17" s="166">
        <v>1</v>
      </c>
      <c r="GG17" s="166">
        <v>1</v>
      </c>
      <c r="GH17" s="166">
        <v>0</v>
      </c>
      <c r="GI17" s="167">
        <v>0</v>
      </c>
      <c r="GK17" s="164" t="s">
        <v>199</v>
      </c>
      <c r="GL17" s="165">
        <v>11</v>
      </c>
      <c r="GM17" s="166">
        <v>407</v>
      </c>
      <c r="GN17" s="166">
        <v>127</v>
      </c>
      <c r="GO17" s="166">
        <v>9</v>
      </c>
      <c r="GP17" s="166">
        <v>1</v>
      </c>
      <c r="GQ17" s="167">
        <v>2</v>
      </c>
      <c r="GS17" s="164" t="s">
        <v>212</v>
      </c>
      <c r="GT17" s="165">
        <v>1</v>
      </c>
      <c r="GU17" s="166">
        <v>13</v>
      </c>
      <c r="GV17" s="166">
        <v>13</v>
      </c>
      <c r="GW17" s="166">
        <v>1</v>
      </c>
      <c r="GX17" s="166">
        <v>0</v>
      </c>
      <c r="GY17" s="167">
        <v>0</v>
      </c>
      <c r="HA17" s="164" t="s">
        <v>199</v>
      </c>
      <c r="HB17" s="165">
        <v>1</v>
      </c>
      <c r="HC17" s="166">
        <v>3</v>
      </c>
      <c r="HD17" s="166">
        <v>3</v>
      </c>
      <c r="HE17" s="166">
        <v>1</v>
      </c>
      <c r="HF17" s="166">
        <v>0</v>
      </c>
      <c r="HG17" s="167">
        <v>0</v>
      </c>
      <c r="HH17" s="175"/>
      <c r="HI17" s="175"/>
      <c r="HJ17" s="175"/>
      <c r="HK17" s="175"/>
      <c r="HL17" s="175"/>
      <c r="HM17" s="175"/>
      <c r="HN17" s="175"/>
      <c r="HO17" s="175"/>
    </row>
    <row r="18" spans="1:223" x14ac:dyDescent="0.35">
      <c r="A18" s="164" t="s">
        <v>77</v>
      </c>
      <c r="B18" s="165">
        <v>1</v>
      </c>
      <c r="C18" s="166">
        <v>0</v>
      </c>
      <c r="D18" s="166">
        <v>0</v>
      </c>
      <c r="E18" s="166">
        <v>1</v>
      </c>
      <c r="F18" s="166">
        <v>0</v>
      </c>
      <c r="G18" s="167">
        <v>0</v>
      </c>
      <c r="H18" s="6"/>
      <c r="I18" s="164" t="s">
        <v>226</v>
      </c>
      <c r="J18" s="165">
        <v>3</v>
      </c>
      <c r="K18" s="166">
        <v>27</v>
      </c>
      <c r="L18" s="166">
        <v>17</v>
      </c>
      <c r="M18" s="166">
        <v>3</v>
      </c>
      <c r="N18" s="166">
        <v>0</v>
      </c>
      <c r="O18" s="167">
        <v>0</v>
      </c>
      <c r="Q18" s="164" t="s">
        <v>58</v>
      </c>
      <c r="R18" s="165">
        <v>3</v>
      </c>
      <c r="S18" s="166">
        <v>34</v>
      </c>
      <c r="T18" s="166">
        <v>28</v>
      </c>
      <c r="U18" s="166">
        <v>2</v>
      </c>
      <c r="V18" s="166">
        <v>0</v>
      </c>
      <c r="W18" s="167">
        <v>0</v>
      </c>
      <c r="X18" s="175"/>
      <c r="Y18" s="164" t="s">
        <v>239</v>
      </c>
      <c r="Z18" s="165">
        <v>8</v>
      </c>
      <c r="AA18" s="166">
        <v>74</v>
      </c>
      <c r="AB18" s="166">
        <v>44</v>
      </c>
      <c r="AC18" s="166">
        <v>8</v>
      </c>
      <c r="AD18" s="166">
        <v>0</v>
      </c>
      <c r="AE18" s="167">
        <v>0</v>
      </c>
      <c r="AF18" s="175"/>
      <c r="AG18" s="164" t="s">
        <v>266</v>
      </c>
      <c r="AH18" s="165">
        <v>1</v>
      </c>
      <c r="AI18" s="166">
        <v>28</v>
      </c>
      <c r="AJ18" s="166">
        <v>28</v>
      </c>
      <c r="AK18" s="166">
        <v>0</v>
      </c>
      <c r="AL18" s="166">
        <v>0</v>
      </c>
      <c r="AM18" s="167">
        <v>0</v>
      </c>
      <c r="AO18" s="164" t="s">
        <v>56</v>
      </c>
      <c r="AP18" s="165">
        <v>1</v>
      </c>
      <c r="AQ18" s="166">
        <v>0</v>
      </c>
      <c r="AR18" s="166">
        <v>0</v>
      </c>
      <c r="AS18" s="166">
        <v>1</v>
      </c>
      <c r="AT18" s="166">
        <v>0</v>
      </c>
      <c r="AU18" s="167">
        <v>0</v>
      </c>
      <c r="AW18" s="164" t="s">
        <v>211</v>
      </c>
      <c r="AX18" s="165">
        <v>2</v>
      </c>
      <c r="AY18" s="166">
        <v>3</v>
      </c>
      <c r="AZ18" s="166">
        <v>3</v>
      </c>
      <c r="BA18" s="166">
        <v>2</v>
      </c>
      <c r="BB18" s="166">
        <v>0</v>
      </c>
      <c r="BC18" s="167">
        <v>0</v>
      </c>
      <c r="BE18" s="164" t="s">
        <v>226</v>
      </c>
      <c r="BF18" s="165">
        <v>4</v>
      </c>
      <c r="BG18" s="166">
        <v>70</v>
      </c>
      <c r="BH18" s="166">
        <v>41</v>
      </c>
      <c r="BI18" s="166">
        <v>4</v>
      </c>
      <c r="BJ18" s="166">
        <v>0</v>
      </c>
      <c r="BK18" s="167">
        <v>0</v>
      </c>
      <c r="BM18" s="164" t="s">
        <v>66</v>
      </c>
      <c r="BN18" s="165">
        <v>1</v>
      </c>
      <c r="BO18" s="166">
        <v>1</v>
      </c>
      <c r="BP18" s="166">
        <v>1</v>
      </c>
      <c r="BQ18" s="166">
        <v>1</v>
      </c>
      <c r="BR18" s="166">
        <v>0</v>
      </c>
      <c r="BS18" s="167">
        <v>0</v>
      </c>
      <c r="BU18" s="164" t="s">
        <v>70</v>
      </c>
      <c r="BV18" s="165">
        <v>1</v>
      </c>
      <c r="BW18" s="166">
        <v>0</v>
      </c>
      <c r="BX18" s="166">
        <v>0</v>
      </c>
      <c r="BY18" s="166">
        <v>1</v>
      </c>
      <c r="BZ18" s="166">
        <v>0</v>
      </c>
      <c r="CA18" s="167">
        <v>0</v>
      </c>
      <c r="CC18" s="164" t="s">
        <v>56</v>
      </c>
      <c r="CD18" s="165">
        <v>1</v>
      </c>
      <c r="CE18" s="166">
        <v>0</v>
      </c>
      <c r="CF18" s="166">
        <v>0</v>
      </c>
      <c r="CG18" s="166">
        <v>1</v>
      </c>
      <c r="CH18" s="166">
        <v>0</v>
      </c>
      <c r="CI18" s="167">
        <v>0</v>
      </c>
      <c r="CK18" s="164" t="s">
        <v>226</v>
      </c>
      <c r="CL18" s="165">
        <v>3</v>
      </c>
      <c r="CM18" s="166">
        <v>51</v>
      </c>
      <c r="CN18" s="166">
        <v>41</v>
      </c>
      <c r="CO18" s="166">
        <v>3</v>
      </c>
      <c r="CP18" s="166">
        <v>0</v>
      </c>
      <c r="CQ18" s="167">
        <v>0</v>
      </c>
      <c r="CS18" s="164" t="s">
        <v>241</v>
      </c>
      <c r="CT18" s="165">
        <v>3</v>
      </c>
      <c r="CU18" s="166">
        <v>118</v>
      </c>
      <c r="CV18" s="166">
        <v>72</v>
      </c>
      <c r="CW18" s="166">
        <v>3</v>
      </c>
      <c r="CX18" s="166">
        <v>0</v>
      </c>
      <c r="CY18" s="167">
        <v>1</v>
      </c>
      <c r="DA18" s="164" t="s">
        <v>196</v>
      </c>
      <c r="DB18" s="165">
        <v>3</v>
      </c>
      <c r="DC18" s="166">
        <v>146</v>
      </c>
      <c r="DD18" s="166">
        <v>86</v>
      </c>
      <c r="DE18" s="166">
        <v>2</v>
      </c>
      <c r="DF18" s="166">
        <v>0</v>
      </c>
      <c r="DG18" s="167">
        <v>1</v>
      </c>
      <c r="DI18" s="164" t="s">
        <v>225</v>
      </c>
      <c r="DJ18" s="165">
        <v>5</v>
      </c>
      <c r="DK18" s="166">
        <v>67</v>
      </c>
      <c r="DL18" s="166">
        <v>45</v>
      </c>
      <c r="DM18" s="166">
        <v>4</v>
      </c>
      <c r="DN18" s="166">
        <v>0</v>
      </c>
      <c r="DO18" s="167">
        <v>0</v>
      </c>
      <c r="DQ18" s="164" t="s">
        <v>241</v>
      </c>
      <c r="DR18" s="165">
        <v>3</v>
      </c>
      <c r="DS18" s="166">
        <v>133</v>
      </c>
      <c r="DT18" s="166">
        <v>77</v>
      </c>
      <c r="DU18" s="166">
        <v>3</v>
      </c>
      <c r="DV18" s="166">
        <v>0</v>
      </c>
      <c r="DW18" s="167">
        <v>2</v>
      </c>
      <c r="DY18" s="164" t="s">
        <v>230</v>
      </c>
      <c r="DZ18" s="165">
        <v>2</v>
      </c>
      <c r="EA18" s="166">
        <v>23</v>
      </c>
      <c r="EB18" s="166">
        <v>21</v>
      </c>
      <c r="EC18" s="166">
        <v>2</v>
      </c>
      <c r="ED18" s="166">
        <v>0</v>
      </c>
      <c r="EE18" s="167">
        <v>0</v>
      </c>
      <c r="EG18" s="164" t="s">
        <v>268</v>
      </c>
      <c r="EH18" s="165">
        <v>2</v>
      </c>
      <c r="EI18" s="166">
        <v>33</v>
      </c>
      <c r="EJ18" s="166">
        <v>32</v>
      </c>
      <c r="EK18" s="166">
        <v>1</v>
      </c>
      <c r="EL18" s="166">
        <v>0</v>
      </c>
      <c r="EM18" s="167">
        <v>0</v>
      </c>
      <c r="EO18" s="164" t="s">
        <v>199</v>
      </c>
      <c r="EP18" s="165">
        <v>2</v>
      </c>
      <c r="EQ18" s="166">
        <v>60</v>
      </c>
      <c r="ER18" s="166">
        <v>57</v>
      </c>
      <c r="ES18" s="166">
        <v>1</v>
      </c>
      <c r="ET18" s="166">
        <v>0</v>
      </c>
      <c r="EU18" s="167">
        <v>1</v>
      </c>
      <c r="EW18" s="164" t="s">
        <v>203</v>
      </c>
      <c r="EX18" s="165">
        <v>6</v>
      </c>
      <c r="EY18" s="166">
        <v>83</v>
      </c>
      <c r="EZ18" s="166">
        <v>40</v>
      </c>
      <c r="FA18" s="166">
        <v>6</v>
      </c>
      <c r="FB18" s="166">
        <v>0</v>
      </c>
      <c r="FC18" s="167">
        <v>0</v>
      </c>
      <c r="FE18" s="164" t="s">
        <v>67</v>
      </c>
      <c r="FF18" s="165">
        <v>1</v>
      </c>
      <c r="FG18" s="166">
        <v>0</v>
      </c>
      <c r="FH18" s="166">
        <v>0</v>
      </c>
      <c r="FI18" s="166">
        <v>1</v>
      </c>
      <c r="FJ18" s="166">
        <v>0</v>
      </c>
      <c r="FK18" s="167">
        <v>0</v>
      </c>
      <c r="FM18" s="164" t="s">
        <v>203</v>
      </c>
      <c r="FN18" s="165">
        <v>2</v>
      </c>
      <c r="FO18" s="166">
        <v>7</v>
      </c>
      <c r="FP18" s="166">
        <v>5</v>
      </c>
      <c r="FQ18" s="166">
        <v>1</v>
      </c>
      <c r="FR18" s="166">
        <v>0</v>
      </c>
      <c r="FS18" s="167">
        <v>0</v>
      </c>
      <c r="GC18" s="164" t="s">
        <v>234</v>
      </c>
      <c r="GD18" s="165">
        <v>1</v>
      </c>
      <c r="GE18" s="166">
        <v>14</v>
      </c>
      <c r="GF18" s="166">
        <v>14</v>
      </c>
      <c r="GG18" s="166">
        <v>1</v>
      </c>
      <c r="GH18" s="166">
        <v>0</v>
      </c>
      <c r="GI18" s="167">
        <v>0</v>
      </c>
      <c r="GK18" s="164" t="s">
        <v>201</v>
      </c>
      <c r="GL18" s="165">
        <v>3</v>
      </c>
      <c r="GM18" s="166">
        <v>19</v>
      </c>
      <c r="GN18" s="166">
        <v>13</v>
      </c>
      <c r="GO18" s="166">
        <v>3</v>
      </c>
      <c r="GP18" s="166">
        <v>0</v>
      </c>
      <c r="GQ18" s="167">
        <v>0</v>
      </c>
      <c r="GS18" s="164" t="s">
        <v>254</v>
      </c>
      <c r="GT18" s="165">
        <v>1</v>
      </c>
      <c r="GU18" s="166">
        <v>8</v>
      </c>
      <c r="GV18" s="166">
        <v>8</v>
      </c>
      <c r="GW18" s="166">
        <v>0</v>
      </c>
      <c r="GX18" s="166">
        <v>0</v>
      </c>
      <c r="GY18" s="167">
        <v>0</v>
      </c>
      <c r="HA18" s="164" t="s">
        <v>59</v>
      </c>
      <c r="HB18" s="165">
        <v>1</v>
      </c>
      <c r="HC18" s="166">
        <v>1</v>
      </c>
      <c r="HD18" s="166">
        <v>1</v>
      </c>
      <c r="HE18" s="166">
        <v>1</v>
      </c>
      <c r="HF18" s="166">
        <v>0</v>
      </c>
      <c r="HG18" s="167">
        <v>0</v>
      </c>
      <c r="HH18" s="175"/>
      <c r="HI18" s="175"/>
      <c r="HJ18" s="175"/>
      <c r="HK18" s="175"/>
      <c r="HL18" s="175"/>
      <c r="HM18" s="175"/>
      <c r="HN18" s="175"/>
      <c r="HO18" s="175"/>
    </row>
    <row r="19" spans="1:223" x14ac:dyDescent="0.35">
      <c r="A19" s="164" t="s">
        <v>66</v>
      </c>
      <c r="B19" s="165">
        <v>1</v>
      </c>
      <c r="C19" s="166">
        <v>1</v>
      </c>
      <c r="D19" s="166">
        <v>1</v>
      </c>
      <c r="E19" s="166">
        <v>1</v>
      </c>
      <c r="F19" s="166">
        <v>0</v>
      </c>
      <c r="G19" s="167">
        <v>0</v>
      </c>
      <c r="H19" s="6"/>
      <c r="I19" s="164" t="s">
        <v>198</v>
      </c>
      <c r="J19" s="165">
        <v>9</v>
      </c>
      <c r="K19" s="166">
        <v>168</v>
      </c>
      <c r="L19" s="166">
        <v>39</v>
      </c>
      <c r="M19" s="166">
        <v>8</v>
      </c>
      <c r="N19" s="166">
        <v>0</v>
      </c>
      <c r="O19" s="167">
        <v>0</v>
      </c>
      <c r="Q19" s="164" t="s">
        <v>70</v>
      </c>
      <c r="R19" s="165">
        <v>1</v>
      </c>
      <c r="S19" s="166">
        <v>0</v>
      </c>
      <c r="T19" s="166">
        <v>0</v>
      </c>
      <c r="U19" s="166">
        <v>1</v>
      </c>
      <c r="V19" s="166">
        <v>0</v>
      </c>
      <c r="W19" s="167">
        <v>0</v>
      </c>
      <c r="X19" s="175"/>
      <c r="Y19" s="164" t="s">
        <v>221</v>
      </c>
      <c r="Z19" s="165">
        <v>4</v>
      </c>
      <c r="AA19" s="166">
        <v>88</v>
      </c>
      <c r="AB19" s="166">
        <v>32</v>
      </c>
      <c r="AC19" s="166">
        <v>3</v>
      </c>
      <c r="AD19" s="166">
        <v>0</v>
      </c>
      <c r="AE19" s="167">
        <v>0</v>
      </c>
      <c r="AF19" s="175"/>
      <c r="AG19" s="164" t="s">
        <v>226</v>
      </c>
      <c r="AH19" s="165">
        <v>4</v>
      </c>
      <c r="AI19" s="166">
        <v>98</v>
      </c>
      <c r="AJ19" s="166">
        <v>41</v>
      </c>
      <c r="AK19" s="166">
        <v>4</v>
      </c>
      <c r="AL19" s="166">
        <v>0</v>
      </c>
      <c r="AM19" s="167">
        <v>0</v>
      </c>
      <c r="AO19" s="164" t="s">
        <v>226</v>
      </c>
      <c r="AP19" s="165">
        <v>3</v>
      </c>
      <c r="AQ19" s="166">
        <v>31</v>
      </c>
      <c r="AR19" s="166">
        <v>21</v>
      </c>
      <c r="AS19" s="166">
        <v>2</v>
      </c>
      <c r="AT19" s="166">
        <v>0</v>
      </c>
      <c r="AU19" s="167">
        <v>0</v>
      </c>
      <c r="AW19" s="164" t="s">
        <v>196</v>
      </c>
      <c r="AX19" s="165">
        <v>5</v>
      </c>
      <c r="AY19" s="166">
        <v>77</v>
      </c>
      <c r="AZ19" s="166">
        <v>36</v>
      </c>
      <c r="BA19" s="166">
        <v>4</v>
      </c>
      <c r="BB19" s="166">
        <v>0</v>
      </c>
      <c r="BC19" s="167">
        <v>0</v>
      </c>
      <c r="BE19" s="164" t="s">
        <v>198</v>
      </c>
      <c r="BF19" s="165">
        <v>7</v>
      </c>
      <c r="BG19" s="166">
        <v>120</v>
      </c>
      <c r="BH19" s="166">
        <v>33</v>
      </c>
      <c r="BI19" s="166">
        <v>7</v>
      </c>
      <c r="BJ19" s="166">
        <v>0</v>
      </c>
      <c r="BK19" s="167">
        <v>0</v>
      </c>
      <c r="BM19" s="164" t="s">
        <v>266</v>
      </c>
      <c r="BN19" s="165">
        <v>1</v>
      </c>
      <c r="BO19" s="166">
        <v>28</v>
      </c>
      <c r="BP19" s="166">
        <v>28</v>
      </c>
      <c r="BQ19" s="166">
        <v>0</v>
      </c>
      <c r="BR19" s="166">
        <v>0</v>
      </c>
      <c r="BS19" s="167">
        <v>0</v>
      </c>
      <c r="BU19" s="164" t="s">
        <v>233</v>
      </c>
      <c r="BV19" s="165">
        <v>11</v>
      </c>
      <c r="BW19" s="166">
        <v>470</v>
      </c>
      <c r="BX19" s="166">
        <v>101</v>
      </c>
      <c r="BY19" s="166">
        <v>4</v>
      </c>
      <c r="BZ19" s="166">
        <v>1</v>
      </c>
      <c r="CA19" s="167">
        <v>3</v>
      </c>
      <c r="CC19" s="164" t="s">
        <v>226</v>
      </c>
      <c r="CD19" s="165">
        <v>3</v>
      </c>
      <c r="CE19" s="166">
        <v>57</v>
      </c>
      <c r="CF19" s="166">
        <v>21</v>
      </c>
      <c r="CG19" s="166">
        <v>2</v>
      </c>
      <c r="CH19" s="166">
        <v>0</v>
      </c>
      <c r="CI19" s="167">
        <v>0</v>
      </c>
      <c r="CK19" s="164" t="s">
        <v>198</v>
      </c>
      <c r="CL19" s="165">
        <v>6</v>
      </c>
      <c r="CM19" s="166">
        <v>97</v>
      </c>
      <c r="CN19" s="166">
        <v>26</v>
      </c>
      <c r="CO19" s="166">
        <v>6</v>
      </c>
      <c r="CP19" s="166">
        <v>0</v>
      </c>
      <c r="CQ19" s="167">
        <v>0</v>
      </c>
      <c r="CS19" s="164" t="s">
        <v>202</v>
      </c>
      <c r="CT19" s="165">
        <v>5</v>
      </c>
      <c r="CU19" s="166">
        <v>65</v>
      </c>
      <c r="CV19" s="166">
        <v>55</v>
      </c>
      <c r="CW19" s="166">
        <v>5</v>
      </c>
      <c r="CX19" s="166">
        <v>0</v>
      </c>
      <c r="CY19" s="167">
        <v>1</v>
      </c>
      <c r="DA19" s="164" t="s">
        <v>200</v>
      </c>
      <c r="DB19" s="165">
        <v>5</v>
      </c>
      <c r="DC19" s="166">
        <v>76</v>
      </c>
      <c r="DD19" s="166">
        <v>34</v>
      </c>
      <c r="DE19" s="166">
        <v>3</v>
      </c>
      <c r="DF19" s="166">
        <v>0</v>
      </c>
      <c r="DG19" s="167">
        <v>0</v>
      </c>
      <c r="DI19" s="164" t="s">
        <v>217</v>
      </c>
      <c r="DJ19" s="165">
        <v>1</v>
      </c>
      <c r="DK19" s="166">
        <v>15</v>
      </c>
      <c r="DL19" s="166">
        <v>15</v>
      </c>
      <c r="DM19" s="166">
        <v>1</v>
      </c>
      <c r="DN19" s="166">
        <v>0</v>
      </c>
      <c r="DO19" s="167">
        <v>0</v>
      </c>
      <c r="DQ19" s="164" t="s">
        <v>202</v>
      </c>
      <c r="DR19" s="165">
        <v>6</v>
      </c>
      <c r="DS19" s="166">
        <v>44</v>
      </c>
      <c r="DT19" s="166">
        <v>17</v>
      </c>
      <c r="DU19" s="166">
        <v>5</v>
      </c>
      <c r="DV19" s="166">
        <v>0</v>
      </c>
      <c r="DW19" s="167">
        <v>0</v>
      </c>
      <c r="DY19" s="164" t="s">
        <v>202</v>
      </c>
      <c r="DZ19" s="165">
        <v>9</v>
      </c>
      <c r="EA19" s="166">
        <v>58</v>
      </c>
      <c r="EB19" s="166">
        <v>26</v>
      </c>
      <c r="EC19" s="166">
        <v>7</v>
      </c>
      <c r="ED19" s="166">
        <v>0</v>
      </c>
      <c r="EE19" s="167">
        <v>0</v>
      </c>
      <c r="EG19" s="164" t="s">
        <v>281</v>
      </c>
      <c r="EH19" s="165">
        <v>1</v>
      </c>
      <c r="EI19" s="166">
        <v>1</v>
      </c>
      <c r="EJ19" s="166">
        <v>1</v>
      </c>
      <c r="EK19" s="166">
        <v>0</v>
      </c>
      <c r="EL19" s="166">
        <v>0</v>
      </c>
      <c r="EM19" s="167">
        <v>0</v>
      </c>
      <c r="EO19" s="164" t="s">
        <v>201</v>
      </c>
      <c r="EP19" s="165">
        <v>1</v>
      </c>
      <c r="EQ19" s="166">
        <v>1</v>
      </c>
      <c r="ER19" s="166">
        <v>1</v>
      </c>
      <c r="ES19" s="166">
        <v>0</v>
      </c>
      <c r="ET19" s="166">
        <v>0</v>
      </c>
      <c r="EU19" s="167">
        <v>0</v>
      </c>
      <c r="EW19" s="164" t="s">
        <v>214</v>
      </c>
      <c r="EX19" s="165">
        <v>1</v>
      </c>
      <c r="EY19" s="166">
        <v>7</v>
      </c>
      <c r="EZ19" s="166">
        <v>7</v>
      </c>
      <c r="FA19" s="166">
        <v>1</v>
      </c>
      <c r="FB19" s="166">
        <v>0</v>
      </c>
      <c r="FC19" s="167">
        <v>0</v>
      </c>
      <c r="FE19" s="164" t="s">
        <v>212</v>
      </c>
      <c r="FF19" s="165">
        <v>1</v>
      </c>
      <c r="FG19" s="166">
        <v>6</v>
      </c>
      <c r="FH19" s="166">
        <v>6</v>
      </c>
      <c r="FI19" s="166">
        <v>1</v>
      </c>
      <c r="FJ19" s="166">
        <v>0</v>
      </c>
      <c r="FK19" s="167">
        <v>0</v>
      </c>
      <c r="FM19" s="164" t="s">
        <v>214</v>
      </c>
      <c r="FN19" s="165">
        <v>2</v>
      </c>
      <c r="FO19" s="166">
        <v>0</v>
      </c>
      <c r="FP19" s="166">
        <v>0</v>
      </c>
      <c r="FQ19" s="166">
        <v>0</v>
      </c>
      <c r="FR19" s="166">
        <v>0</v>
      </c>
      <c r="FS19" s="167">
        <v>0</v>
      </c>
      <c r="GC19" s="164" t="s">
        <v>266</v>
      </c>
      <c r="GD19" s="165">
        <v>1</v>
      </c>
      <c r="GE19" s="166">
        <v>28</v>
      </c>
      <c r="GF19" s="166">
        <v>28</v>
      </c>
      <c r="GG19" s="166">
        <v>0</v>
      </c>
      <c r="GH19" s="166">
        <v>0</v>
      </c>
      <c r="GI19" s="167">
        <v>0</v>
      </c>
      <c r="GK19" s="164" t="s">
        <v>239</v>
      </c>
      <c r="GL19" s="165">
        <v>6</v>
      </c>
      <c r="GM19" s="166">
        <v>23</v>
      </c>
      <c r="GN19" s="166">
        <v>9</v>
      </c>
      <c r="GO19" s="166">
        <v>6</v>
      </c>
      <c r="GP19" s="166">
        <v>0</v>
      </c>
      <c r="GQ19" s="167">
        <v>0</v>
      </c>
      <c r="GS19" s="164" t="s">
        <v>242</v>
      </c>
      <c r="GT19" s="165">
        <v>2</v>
      </c>
      <c r="GU19" s="166">
        <v>105</v>
      </c>
      <c r="GV19" s="166">
        <v>70</v>
      </c>
      <c r="GW19" s="166">
        <v>1</v>
      </c>
      <c r="GX19" s="166">
        <v>0</v>
      </c>
      <c r="GY19" s="167">
        <v>1</v>
      </c>
      <c r="HA19" s="164" t="s">
        <v>201</v>
      </c>
      <c r="HB19" s="165">
        <v>2</v>
      </c>
      <c r="HC19" s="166">
        <v>19</v>
      </c>
      <c r="HD19" s="166">
        <v>13</v>
      </c>
      <c r="HE19" s="166">
        <v>2</v>
      </c>
      <c r="HF19" s="166">
        <v>0</v>
      </c>
      <c r="HG19" s="167">
        <v>0</v>
      </c>
      <c r="HH19" s="175"/>
      <c r="HI19" s="175"/>
      <c r="HJ19" s="175"/>
      <c r="HK19" s="175"/>
      <c r="HL19" s="175"/>
      <c r="HM19" s="175"/>
      <c r="HN19" s="175"/>
      <c r="HO19" s="175"/>
    </row>
    <row r="20" spans="1:223" x14ac:dyDescent="0.35">
      <c r="A20" s="164" t="s">
        <v>234</v>
      </c>
      <c r="B20" s="165">
        <v>1</v>
      </c>
      <c r="C20" s="166">
        <v>14</v>
      </c>
      <c r="D20" s="166">
        <v>14</v>
      </c>
      <c r="E20" s="166">
        <v>1</v>
      </c>
      <c r="F20" s="166">
        <v>0</v>
      </c>
      <c r="G20" s="167">
        <v>0</v>
      </c>
      <c r="H20" s="6"/>
      <c r="I20" s="164" t="s">
        <v>233</v>
      </c>
      <c r="J20" s="165">
        <v>9</v>
      </c>
      <c r="K20" s="166">
        <v>454</v>
      </c>
      <c r="L20" s="166">
        <v>95</v>
      </c>
      <c r="M20" s="166">
        <v>7</v>
      </c>
      <c r="N20" s="166">
        <v>0</v>
      </c>
      <c r="O20" s="167">
        <v>4</v>
      </c>
      <c r="Q20" s="164" t="s">
        <v>233</v>
      </c>
      <c r="R20" s="165">
        <v>10</v>
      </c>
      <c r="S20" s="166">
        <v>381</v>
      </c>
      <c r="T20" s="166">
        <v>101</v>
      </c>
      <c r="U20" s="166">
        <v>6</v>
      </c>
      <c r="V20" s="166">
        <v>1</v>
      </c>
      <c r="W20" s="167">
        <v>2</v>
      </c>
      <c r="X20" s="175"/>
      <c r="Y20" s="164" t="s">
        <v>220</v>
      </c>
      <c r="Z20" s="165">
        <v>5</v>
      </c>
      <c r="AA20" s="166">
        <v>52</v>
      </c>
      <c r="AB20" s="166">
        <v>21</v>
      </c>
      <c r="AC20" s="166">
        <v>5</v>
      </c>
      <c r="AD20" s="166">
        <v>0</v>
      </c>
      <c r="AE20" s="167">
        <v>0</v>
      </c>
      <c r="AF20" s="175"/>
      <c r="AG20" s="164" t="s">
        <v>198</v>
      </c>
      <c r="AH20" s="165">
        <v>7</v>
      </c>
      <c r="AI20" s="166">
        <v>180</v>
      </c>
      <c r="AJ20" s="166">
        <v>91</v>
      </c>
      <c r="AK20" s="166">
        <v>6</v>
      </c>
      <c r="AL20" s="166">
        <v>0</v>
      </c>
      <c r="AM20" s="167">
        <v>1</v>
      </c>
      <c r="AO20" s="164" t="s">
        <v>198</v>
      </c>
      <c r="AP20" s="165">
        <v>8</v>
      </c>
      <c r="AQ20" s="166">
        <v>146</v>
      </c>
      <c r="AR20" s="166">
        <v>39</v>
      </c>
      <c r="AS20" s="166">
        <v>8</v>
      </c>
      <c r="AT20" s="166">
        <v>0</v>
      </c>
      <c r="AU20" s="167">
        <v>0</v>
      </c>
      <c r="AW20" s="164" t="s">
        <v>212</v>
      </c>
      <c r="AX20" s="165">
        <v>2</v>
      </c>
      <c r="AY20" s="166">
        <v>22</v>
      </c>
      <c r="AZ20" s="166">
        <v>15</v>
      </c>
      <c r="BA20" s="166">
        <v>2</v>
      </c>
      <c r="BB20" s="166">
        <v>0</v>
      </c>
      <c r="BC20" s="167">
        <v>0</v>
      </c>
      <c r="BE20" s="164" t="s">
        <v>233</v>
      </c>
      <c r="BF20" s="165">
        <v>15</v>
      </c>
      <c r="BG20" s="166">
        <v>740</v>
      </c>
      <c r="BH20" s="166">
        <v>99</v>
      </c>
      <c r="BI20" s="166">
        <v>9</v>
      </c>
      <c r="BJ20" s="166">
        <v>0</v>
      </c>
      <c r="BK20" s="167">
        <v>7</v>
      </c>
      <c r="BM20" s="164" t="s">
        <v>226</v>
      </c>
      <c r="BN20" s="165">
        <v>4</v>
      </c>
      <c r="BO20" s="166">
        <v>67</v>
      </c>
      <c r="BP20" s="166">
        <v>21</v>
      </c>
      <c r="BQ20" s="166">
        <v>3</v>
      </c>
      <c r="BR20" s="166">
        <v>0</v>
      </c>
      <c r="BS20" s="167">
        <v>0</v>
      </c>
      <c r="BU20" s="164" t="s">
        <v>199</v>
      </c>
      <c r="BV20" s="165">
        <v>19</v>
      </c>
      <c r="BW20" s="166">
        <v>723</v>
      </c>
      <c r="BX20" s="166">
        <v>127</v>
      </c>
      <c r="BY20" s="166">
        <v>13</v>
      </c>
      <c r="BZ20" s="166">
        <v>2</v>
      </c>
      <c r="CA20" s="167">
        <v>4</v>
      </c>
      <c r="CC20" s="164" t="s">
        <v>198</v>
      </c>
      <c r="CD20" s="165">
        <v>7</v>
      </c>
      <c r="CE20" s="166">
        <v>111</v>
      </c>
      <c r="CF20" s="166">
        <v>39</v>
      </c>
      <c r="CG20" s="166">
        <v>6</v>
      </c>
      <c r="CH20" s="166">
        <v>0</v>
      </c>
      <c r="CI20" s="167">
        <v>0</v>
      </c>
      <c r="CK20" s="164" t="s">
        <v>233</v>
      </c>
      <c r="CL20" s="165">
        <v>8</v>
      </c>
      <c r="CM20" s="166">
        <v>496</v>
      </c>
      <c r="CN20" s="166">
        <v>99</v>
      </c>
      <c r="CO20" s="166">
        <v>3</v>
      </c>
      <c r="CP20" s="166">
        <v>0</v>
      </c>
      <c r="CQ20" s="167">
        <v>5</v>
      </c>
      <c r="CS20" s="164" t="s">
        <v>60</v>
      </c>
      <c r="CT20" s="165">
        <v>1</v>
      </c>
      <c r="CU20" s="166">
        <v>6</v>
      </c>
      <c r="CV20" s="166">
        <v>6</v>
      </c>
      <c r="CW20" s="166">
        <v>1</v>
      </c>
      <c r="CX20" s="166">
        <v>0</v>
      </c>
      <c r="CY20" s="167">
        <v>0</v>
      </c>
      <c r="DA20" s="164" t="s">
        <v>212</v>
      </c>
      <c r="DB20" s="165">
        <v>6</v>
      </c>
      <c r="DC20" s="166">
        <v>74</v>
      </c>
      <c r="DD20" s="166">
        <v>15</v>
      </c>
      <c r="DE20" s="166">
        <v>6</v>
      </c>
      <c r="DF20" s="166">
        <v>0</v>
      </c>
      <c r="DG20" s="167">
        <v>0</v>
      </c>
      <c r="DI20" s="164" t="s">
        <v>211</v>
      </c>
      <c r="DJ20" s="165">
        <v>7</v>
      </c>
      <c r="DK20" s="166">
        <v>57</v>
      </c>
      <c r="DL20" s="166">
        <v>25</v>
      </c>
      <c r="DM20" s="166">
        <v>7</v>
      </c>
      <c r="DN20" s="166">
        <v>0</v>
      </c>
      <c r="DO20" s="167">
        <v>0</v>
      </c>
      <c r="DQ20" s="164" t="s">
        <v>277</v>
      </c>
      <c r="DR20" s="165">
        <v>1</v>
      </c>
      <c r="DS20" s="166">
        <v>43</v>
      </c>
      <c r="DT20" s="166">
        <v>43</v>
      </c>
      <c r="DU20" s="166">
        <v>1</v>
      </c>
      <c r="DV20" s="166">
        <v>0</v>
      </c>
      <c r="DW20" s="167">
        <v>0</v>
      </c>
      <c r="DY20" s="164" t="s">
        <v>277</v>
      </c>
      <c r="DZ20" s="165">
        <v>1</v>
      </c>
      <c r="EA20" s="166">
        <v>0</v>
      </c>
      <c r="EB20" s="166">
        <v>0</v>
      </c>
      <c r="EC20" s="166">
        <v>1</v>
      </c>
      <c r="ED20" s="166">
        <v>0</v>
      </c>
      <c r="EE20" s="167">
        <v>0</v>
      </c>
      <c r="EG20" s="164" t="s">
        <v>203</v>
      </c>
      <c r="EH20" s="165">
        <v>1</v>
      </c>
      <c r="EI20" s="166">
        <v>21</v>
      </c>
      <c r="EJ20" s="166">
        <v>21</v>
      </c>
      <c r="EK20" s="166">
        <v>1</v>
      </c>
      <c r="EL20" s="166">
        <v>0</v>
      </c>
      <c r="EM20" s="167">
        <v>0</v>
      </c>
      <c r="EO20" s="164" t="s">
        <v>239</v>
      </c>
      <c r="EP20" s="165">
        <v>2</v>
      </c>
      <c r="EQ20" s="166">
        <v>20</v>
      </c>
      <c r="ER20" s="166">
        <v>14</v>
      </c>
      <c r="ES20" s="166">
        <v>2</v>
      </c>
      <c r="ET20" s="166">
        <v>0</v>
      </c>
      <c r="EU20" s="167">
        <v>0</v>
      </c>
      <c r="EW20" s="164" t="s">
        <v>280</v>
      </c>
      <c r="EX20" s="165">
        <v>1</v>
      </c>
      <c r="EY20" s="166">
        <v>8</v>
      </c>
      <c r="EZ20" s="166">
        <v>8</v>
      </c>
      <c r="FA20" s="166">
        <v>0</v>
      </c>
      <c r="FB20" s="166">
        <v>0</v>
      </c>
      <c r="FC20" s="167">
        <v>0</v>
      </c>
      <c r="FE20" s="164" t="s">
        <v>206</v>
      </c>
      <c r="FF20" s="165">
        <v>4</v>
      </c>
      <c r="FG20" s="166">
        <v>28</v>
      </c>
      <c r="FH20" s="166">
        <v>20</v>
      </c>
      <c r="FI20" s="166">
        <v>3</v>
      </c>
      <c r="FJ20" s="166">
        <v>0</v>
      </c>
      <c r="FK20" s="167">
        <v>0</v>
      </c>
      <c r="FM20" s="164" t="s">
        <v>218</v>
      </c>
      <c r="FN20" s="165">
        <v>2</v>
      </c>
      <c r="FO20" s="166">
        <v>4</v>
      </c>
      <c r="FP20" s="166">
        <v>4</v>
      </c>
      <c r="FQ20" s="166">
        <v>1</v>
      </c>
      <c r="FR20" s="166">
        <v>0</v>
      </c>
      <c r="FS20" s="167">
        <v>0</v>
      </c>
      <c r="GC20" s="164" t="s">
        <v>226</v>
      </c>
      <c r="GD20" s="165">
        <v>8</v>
      </c>
      <c r="GE20" s="166">
        <v>137</v>
      </c>
      <c r="GF20" s="166">
        <v>41</v>
      </c>
      <c r="GG20" s="166">
        <v>7</v>
      </c>
      <c r="GH20" s="166">
        <v>0</v>
      </c>
      <c r="GI20" s="167">
        <v>0</v>
      </c>
      <c r="GK20" s="164" t="s">
        <v>220</v>
      </c>
      <c r="GL20" s="165">
        <v>3</v>
      </c>
      <c r="GM20" s="166">
        <v>10</v>
      </c>
      <c r="GN20" s="166">
        <v>8</v>
      </c>
      <c r="GO20" s="166">
        <v>3</v>
      </c>
      <c r="GP20" s="166">
        <v>0</v>
      </c>
      <c r="GQ20" s="167">
        <v>0</v>
      </c>
      <c r="GS20" s="164" t="s">
        <v>286</v>
      </c>
      <c r="GT20" s="165">
        <v>1</v>
      </c>
      <c r="GU20" s="166">
        <v>0</v>
      </c>
      <c r="GV20" s="166">
        <v>0</v>
      </c>
      <c r="GW20" s="166">
        <v>1</v>
      </c>
      <c r="GX20" s="166">
        <v>0</v>
      </c>
      <c r="GY20" s="167">
        <v>0</v>
      </c>
      <c r="HA20" s="164" t="s">
        <v>239</v>
      </c>
      <c r="HB20" s="165">
        <v>2</v>
      </c>
      <c r="HC20" s="166">
        <v>18</v>
      </c>
      <c r="HD20" s="166">
        <v>14</v>
      </c>
      <c r="HE20" s="166">
        <v>2</v>
      </c>
      <c r="HF20" s="166">
        <v>0</v>
      </c>
      <c r="HG20" s="167">
        <v>0</v>
      </c>
      <c r="HH20" s="175"/>
      <c r="HI20" s="175"/>
      <c r="HJ20" s="175"/>
      <c r="HK20" s="175"/>
      <c r="HL20" s="175"/>
      <c r="HM20" s="175"/>
      <c r="HN20" s="175"/>
      <c r="HO20" s="175"/>
    </row>
    <row r="21" spans="1:223" x14ac:dyDescent="0.35">
      <c r="A21" s="164" t="s">
        <v>56</v>
      </c>
      <c r="B21" s="165">
        <v>1</v>
      </c>
      <c r="C21" s="166">
        <v>0</v>
      </c>
      <c r="D21" s="166">
        <v>0</v>
      </c>
      <c r="E21" s="166">
        <v>1</v>
      </c>
      <c r="F21" s="166">
        <v>0</v>
      </c>
      <c r="G21" s="167">
        <v>0</v>
      </c>
      <c r="H21" s="6"/>
      <c r="I21" s="164" t="s">
        <v>199</v>
      </c>
      <c r="J21" s="165">
        <v>13</v>
      </c>
      <c r="K21" s="166">
        <v>523</v>
      </c>
      <c r="L21" s="166">
        <v>149</v>
      </c>
      <c r="M21" s="166">
        <v>9</v>
      </c>
      <c r="N21" s="166">
        <v>2</v>
      </c>
      <c r="O21" s="167">
        <v>1</v>
      </c>
      <c r="Q21" s="164" t="s">
        <v>199</v>
      </c>
      <c r="R21" s="165">
        <v>15</v>
      </c>
      <c r="S21" s="166">
        <v>566</v>
      </c>
      <c r="T21" s="166">
        <v>98</v>
      </c>
      <c r="U21" s="166">
        <v>11</v>
      </c>
      <c r="V21" s="166">
        <v>0</v>
      </c>
      <c r="W21" s="167">
        <v>5</v>
      </c>
      <c r="X21" s="175"/>
      <c r="Y21" s="164" t="s">
        <v>203</v>
      </c>
      <c r="Z21" s="165">
        <v>8</v>
      </c>
      <c r="AA21" s="166">
        <v>62</v>
      </c>
      <c r="AB21" s="166">
        <v>25</v>
      </c>
      <c r="AC21" s="166">
        <v>7</v>
      </c>
      <c r="AD21" s="166">
        <v>0</v>
      </c>
      <c r="AE21" s="167">
        <v>0</v>
      </c>
      <c r="AF21" s="175"/>
      <c r="AG21" s="164" t="s">
        <v>58</v>
      </c>
      <c r="AH21" s="165">
        <v>2</v>
      </c>
      <c r="AI21" s="166">
        <v>6</v>
      </c>
      <c r="AJ21" s="166">
        <v>6</v>
      </c>
      <c r="AK21" s="166">
        <v>2</v>
      </c>
      <c r="AL21" s="166">
        <v>0</v>
      </c>
      <c r="AM21" s="167">
        <v>0</v>
      </c>
      <c r="AO21" s="164" t="s">
        <v>58</v>
      </c>
      <c r="AP21" s="165">
        <v>1</v>
      </c>
      <c r="AQ21" s="166">
        <v>28</v>
      </c>
      <c r="AR21" s="166">
        <v>28</v>
      </c>
      <c r="AS21" s="166">
        <v>0</v>
      </c>
      <c r="AT21" s="166">
        <v>0</v>
      </c>
      <c r="AU21" s="167">
        <v>0</v>
      </c>
      <c r="AW21" s="164" t="s">
        <v>247</v>
      </c>
      <c r="AX21" s="165">
        <v>2</v>
      </c>
      <c r="AY21" s="166">
        <v>29</v>
      </c>
      <c r="AZ21" s="166">
        <v>19</v>
      </c>
      <c r="BA21" s="166">
        <v>1</v>
      </c>
      <c r="BB21" s="166">
        <v>0</v>
      </c>
      <c r="BC21" s="167">
        <v>0</v>
      </c>
      <c r="BE21" s="164" t="s">
        <v>199</v>
      </c>
      <c r="BF21" s="165">
        <v>14</v>
      </c>
      <c r="BG21" s="166">
        <v>552</v>
      </c>
      <c r="BH21" s="166">
        <v>149</v>
      </c>
      <c r="BI21" s="166">
        <v>11</v>
      </c>
      <c r="BJ21" s="166">
        <v>2</v>
      </c>
      <c r="BK21" s="167">
        <v>2</v>
      </c>
      <c r="BM21" s="164" t="s">
        <v>198</v>
      </c>
      <c r="BN21" s="165">
        <v>12</v>
      </c>
      <c r="BO21" s="166">
        <v>269</v>
      </c>
      <c r="BP21" s="166">
        <v>91</v>
      </c>
      <c r="BQ21" s="166">
        <v>9</v>
      </c>
      <c r="BR21" s="166">
        <v>0</v>
      </c>
      <c r="BS21" s="167">
        <v>1</v>
      </c>
      <c r="BU21" s="164" t="s">
        <v>59</v>
      </c>
      <c r="BV21" s="165">
        <v>1</v>
      </c>
      <c r="BW21" s="166">
        <v>1</v>
      </c>
      <c r="BX21" s="166">
        <v>1</v>
      </c>
      <c r="BY21" s="166">
        <v>1</v>
      </c>
      <c r="BZ21" s="166">
        <v>0</v>
      </c>
      <c r="CA21" s="167">
        <v>0</v>
      </c>
      <c r="CC21" s="164" t="s">
        <v>58</v>
      </c>
      <c r="CD21" s="165">
        <v>2</v>
      </c>
      <c r="CE21" s="166">
        <v>28</v>
      </c>
      <c r="CF21" s="166">
        <v>28</v>
      </c>
      <c r="CG21" s="166">
        <v>1</v>
      </c>
      <c r="CH21" s="166">
        <v>0</v>
      </c>
      <c r="CI21" s="167">
        <v>0</v>
      </c>
      <c r="CK21" s="164" t="s">
        <v>199</v>
      </c>
      <c r="CL21" s="165">
        <v>8</v>
      </c>
      <c r="CM21" s="166">
        <v>293</v>
      </c>
      <c r="CN21" s="166">
        <v>149</v>
      </c>
      <c r="CO21" s="166">
        <v>4</v>
      </c>
      <c r="CP21" s="166">
        <v>1</v>
      </c>
      <c r="CQ21" s="167">
        <v>0</v>
      </c>
      <c r="CS21" s="164" t="s">
        <v>211</v>
      </c>
      <c r="CT21" s="165">
        <v>4</v>
      </c>
      <c r="CU21" s="166">
        <v>19</v>
      </c>
      <c r="CV21" s="166">
        <v>17</v>
      </c>
      <c r="CW21" s="166">
        <v>4</v>
      </c>
      <c r="CX21" s="166">
        <v>0</v>
      </c>
      <c r="CY21" s="167">
        <v>0</v>
      </c>
      <c r="DA21" s="164" t="s">
        <v>247</v>
      </c>
      <c r="DB21" s="165">
        <v>1</v>
      </c>
      <c r="DC21" s="166">
        <v>10</v>
      </c>
      <c r="DD21" s="166">
        <v>10</v>
      </c>
      <c r="DE21" s="166">
        <v>1</v>
      </c>
      <c r="DF21" s="166">
        <v>0</v>
      </c>
      <c r="DG21" s="167">
        <v>0</v>
      </c>
      <c r="DI21" s="164" t="s">
        <v>196</v>
      </c>
      <c r="DJ21" s="165">
        <v>3</v>
      </c>
      <c r="DK21" s="166">
        <v>91</v>
      </c>
      <c r="DL21" s="166">
        <v>76</v>
      </c>
      <c r="DM21" s="166">
        <v>3</v>
      </c>
      <c r="DN21" s="166">
        <v>0</v>
      </c>
      <c r="DO21" s="167">
        <v>1</v>
      </c>
      <c r="DQ21" s="164" t="s">
        <v>225</v>
      </c>
      <c r="DR21" s="165">
        <v>3</v>
      </c>
      <c r="DS21" s="166">
        <v>122</v>
      </c>
      <c r="DT21" s="166">
        <v>79</v>
      </c>
      <c r="DU21" s="166">
        <v>3</v>
      </c>
      <c r="DV21" s="166">
        <v>0</v>
      </c>
      <c r="DW21" s="167">
        <v>1</v>
      </c>
      <c r="DY21" s="164" t="s">
        <v>280</v>
      </c>
      <c r="DZ21" s="165">
        <v>1</v>
      </c>
      <c r="EA21" s="166">
        <v>7</v>
      </c>
      <c r="EB21" s="166">
        <v>7</v>
      </c>
      <c r="EC21" s="166">
        <v>0</v>
      </c>
      <c r="ED21" s="166">
        <v>0</v>
      </c>
      <c r="EE21" s="167">
        <v>0</v>
      </c>
      <c r="EG21" s="164" t="s">
        <v>241</v>
      </c>
      <c r="EH21" s="165">
        <v>3</v>
      </c>
      <c r="EI21" s="166">
        <v>91</v>
      </c>
      <c r="EJ21" s="166">
        <v>56</v>
      </c>
      <c r="EK21" s="166">
        <v>2</v>
      </c>
      <c r="EL21" s="166">
        <v>0</v>
      </c>
      <c r="EM21" s="167">
        <v>1</v>
      </c>
      <c r="EO21" s="164" t="s">
        <v>221</v>
      </c>
      <c r="EP21" s="165">
        <v>1</v>
      </c>
      <c r="EQ21" s="166">
        <v>3</v>
      </c>
      <c r="ER21" s="166">
        <v>3</v>
      </c>
      <c r="ES21" s="166">
        <v>1</v>
      </c>
      <c r="ET21" s="166">
        <v>0</v>
      </c>
      <c r="EU21" s="167">
        <v>0</v>
      </c>
      <c r="EW21" s="164" t="s">
        <v>76</v>
      </c>
      <c r="EX21" s="165">
        <v>1</v>
      </c>
      <c r="EY21" s="166">
        <v>12</v>
      </c>
      <c r="EZ21" s="166">
        <v>12</v>
      </c>
      <c r="FA21" s="166">
        <v>1</v>
      </c>
      <c r="FB21" s="166">
        <v>0</v>
      </c>
      <c r="FC21" s="167">
        <v>0</v>
      </c>
      <c r="FE21" s="164" t="s">
        <v>272</v>
      </c>
      <c r="FF21" s="165">
        <v>1</v>
      </c>
      <c r="FG21" s="166">
        <v>13</v>
      </c>
      <c r="FH21" s="166">
        <v>13</v>
      </c>
      <c r="FI21" s="166">
        <v>1</v>
      </c>
      <c r="FJ21" s="166">
        <v>0</v>
      </c>
      <c r="FK21" s="167">
        <v>0</v>
      </c>
      <c r="FM21" s="164" t="s">
        <v>206</v>
      </c>
      <c r="FN21" s="165">
        <v>6</v>
      </c>
      <c r="FO21" s="166">
        <v>41</v>
      </c>
      <c r="FP21" s="166">
        <v>23</v>
      </c>
      <c r="FQ21" s="166">
        <v>4</v>
      </c>
      <c r="FR21" s="166">
        <v>0</v>
      </c>
      <c r="FS21" s="167">
        <v>0</v>
      </c>
      <c r="GC21" s="164" t="s">
        <v>198</v>
      </c>
      <c r="GD21" s="165">
        <v>16</v>
      </c>
      <c r="GE21" s="166">
        <v>343</v>
      </c>
      <c r="GF21" s="166">
        <v>91</v>
      </c>
      <c r="GG21" s="166">
        <v>14</v>
      </c>
      <c r="GH21" s="166">
        <v>0</v>
      </c>
      <c r="GI21" s="167">
        <v>1</v>
      </c>
      <c r="GK21" s="164" t="s">
        <v>281</v>
      </c>
      <c r="GL21" s="165">
        <v>1</v>
      </c>
      <c r="GM21" s="166">
        <v>1</v>
      </c>
      <c r="GN21" s="166">
        <v>1</v>
      </c>
      <c r="GO21" s="166">
        <v>0</v>
      </c>
      <c r="GP21" s="166">
        <v>0</v>
      </c>
      <c r="GQ21" s="167">
        <v>0</v>
      </c>
      <c r="GS21" s="168" t="s">
        <v>84</v>
      </c>
      <c r="GT21" s="169">
        <v>33</v>
      </c>
      <c r="GU21" s="170">
        <v>454</v>
      </c>
      <c r="GV21" s="170">
        <v>104</v>
      </c>
      <c r="GW21" s="170">
        <v>11</v>
      </c>
      <c r="GX21" s="170">
        <v>1</v>
      </c>
      <c r="GY21" s="171">
        <v>2</v>
      </c>
      <c r="HA21" s="164" t="s">
        <v>221</v>
      </c>
      <c r="HB21" s="165">
        <v>1</v>
      </c>
      <c r="HC21" s="166">
        <v>28</v>
      </c>
      <c r="HD21" s="166">
        <v>28</v>
      </c>
      <c r="HE21" s="166">
        <v>1</v>
      </c>
      <c r="HF21" s="166">
        <v>0</v>
      </c>
      <c r="HG21" s="167">
        <v>0</v>
      </c>
      <c r="HH21" s="175"/>
      <c r="HI21" s="175"/>
      <c r="HJ21" s="175"/>
      <c r="HK21" s="175"/>
      <c r="HL21" s="175"/>
      <c r="HM21" s="175"/>
      <c r="HN21" s="175"/>
      <c r="HO21" s="175"/>
    </row>
    <row r="22" spans="1:223" x14ac:dyDescent="0.35">
      <c r="A22" s="164" t="s">
        <v>266</v>
      </c>
      <c r="B22" s="165">
        <v>1</v>
      </c>
      <c r="C22" s="166">
        <v>28</v>
      </c>
      <c r="D22" s="166">
        <v>28</v>
      </c>
      <c r="E22" s="166">
        <v>0</v>
      </c>
      <c r="F22" s="166">
        <v>0</v>
      </c>
      <c r="G22" s="167">
        <v>0</v>
      </c>
      <c r="H22" s="6"/>
      <c r="I22" s="164" t="s">
        <v>201</v>
      </c>
      <c r="J22" s="165">
        <v>9</v>
      </c>
      <c r="K22" s="166">
        <v>72</v>
      </c>
      <c r="L22" s="166">
        <v>22</v>
      </c>
      <c r="M22" s="166">
        <v>7</v>
      </c>
      <c r="N22" s="166">
        <v>0</v>
      </c>
      <c r="O22" s="167">
        <v>0</v>
      </c>
      <c r="Q22" s="164" t="s">
        <v>59</v>
      </c>
      <c r="R22" s="165">
        <v>1</v>
      </c>
      <c r="S22" s="166">
        <v>1</v>
      </c>
      <c r="T22" s="166">
        <v>1</v>
      </c>
      <c r="U22" s="166">
        <v>1</v>
      </c>
      <c r="V22" s="166">
        <v>0</v>
      </c>
      <c r="W22" s="167">
        <v>0</v>
      </c>
      <c r="X22" s="175"/>
      <c r="Y22" s="164" t="s">
        <v>214</v>
      </c>
      <c r="Z22" s="165">
        <v>6</v>
      </c>
      <c r="AA22" s="166">
        <v>4</v>
      </c>
      <c r="AB22" s="166">
        <v>2</v>
      </c>
      <c r="AC22" s="166">
        <v>2</v>
      </c>
      <c r="AD22" s="166">
        <v>0</v>
      </c>
      <c r="AE22" s="167">
        <v>0</v>
      </c>
      <c r="AF22" s="175"/>
      <c r="AG22" s="164" t="s">
        <v>70</v>
      </c>
      <c r="AH22" s="165">
        <v>1</v>
      </c>
      <c r="AI22" s="166">
        <v>0</v>
      </c>
      <c r="AJ22" s="166">
        <v>0</v>
      </c>
      <c r="AK22" s="166">
        <v>1</v>
      </c>
      <c r="AL22" s="166">
        <v>0</v>
      </c>
      <c r="AM22" s="167">
        <v>0</v>
      </c>
      <c r="AO22" s="164" t="s">
        <v>233</v>
      </c>
      <c r="AP22" s="165">
        <v>14</v>
      </c>
      <c r="AQ22" s="166">
        <v>639</v>
      </c>
      <c r="AR22" s="166">
        <v>95</v>
      </c>
      <c r="AS22" s="166">
        <v>9</v>
      </c>
      <c r="AT22" s="166">
        <v>0</v>
      </c>
      <c r="AU22" s="167">
        <v>6</v>
      </c>
      <c r="AW22" s="164" t="s">
        <v>255</v>
      </c>
      <c r="AX22" s="165">
        <v>1</v>
      </c>
      <c r="AY22" s="166">
        <v>12</v>
      </c>
      <c r="AZ22" s="166">
        <v>12</v>
      </c>
      <c r="BA22" s="166">
        <v>1</v>
      </c>
      <c r="BB22" s="166">
        <v>0</v>
      </c>
      <c r="BC22" s="167">
        <v>0</v>
      </c>
      <c r="BE22" s="164" t="s">
        <v>201</v>
      </c>
      <c r="BF22" s="165">
        <v>8</v>
      </c>
      <c r="BG22" s="166">
        <v>45</v>
      </c>
      <c r="BH22" s="166">
        <v>22</v>
      </c>
      <c r="BI22" s="166">
        <v>5</v>
      </c>
      <c r="BJ22" s="166">
        <v>0</v>
      </c>
      <c r="BK22" s="167">
        <v>0</v>
      </c>
      <c r="BM22" s="164" t="s">
        <v>58</v>
      </c>
      <c r="BN22" s="165">
        <v>3</v>
      </c>
      <c r="BO22" s="166">
        <v>34</v>
      </c>
      <c r="BP22" s="166">
        <v>28</v>
      </c>
      <c r="BQ22" s="166">
        <v>2</v>
      </c>
      <c r="BR22" s="166">
        <v>0</v>
      </c>
      <c r="BS22" s="167">
        <v>0</v>
      </c>
      <c r="BU22" s="164" t="s">
        <v>201</v>
      </c>
      <c r="BV22" s="165">
        <v>4</v>
      </c>
      <c r="BW22" s="166">
        <v>15</v>
      </c>
      <c r="BX22" s="166">
        <v>13</v>
      </c>
      <c r="BY22" s="166">
        <v>3</v>
      </c>
      <c r="BZ22" s="166">
        <v>0</v>
      </c>
      <c r="CA22" s="167">
        <v>0</v>
      </c>
      <c r="CC22" s="164" t="s">
        <v>233</v>
      </c>
      <c r="CD22" s="165">
        <v>8</v>
      </c>
      <c r="CE22" s="166">
        <v>186</v>
      </c>
      <c r="CF22" s="166">
        <v>65</v>
      </c>
      <c r="CG22" s="166">
        <v>8</v>
      </c>
      <c r="CH22" s="166">
        <v>0</v>
      </c>
      <c r="CI22" s="167">
        <v>1</v>
      </c>
      <c r="CK22" s="164" t="s">
        <v>201</v>
      </c>
      <c r="CL22" s="165">
        <v>7</v>
      </c>
      <c r="CM22" s="166">
        <v>61</v>
      </c>
      <c r="CN22" s="166">
        <v>22</v>
      </c>
      <c r="CO22" s="166">
        <v>2</v>
      </c>
      <c r="CP22" s="166">
        <v>0</v>
      </c>
      <c r="CQ22" s="167">
        <v>0</v>
      </c>
      <c r="CS22" s="164" t="s">
        <v>196</v>
      </c>
      <c r="CT22" s="165">
        <v>14</v>
      </c>
      <c r="CU22" s="166">
        <v>653</v>
      </c>
      <c r="CV22" s="166">
        <v>152</v>
      </c>
      <c r="CW22" s="166">
        <v>13</v>
      </c>
      <c r="CX22" s="166">
        <v>1</v>
      </c>
      <c r="CY22" s="167">
        <v>4</v>
      </c>
      <c r="DA22" s="164" t="s">
        <v>242</v>
      </c>
      <c r="DB22" s="165">
        <v>2</v>
      </c>
      <c r="DC22" s="166">
        <v>88</v>
      </c>
      <c r="DD22" s="166">
        <v>88</v>
      </c>
      <c r="DE22" s="166">
        <v>1</v>
      </c>
      <c r="DF22" s="166">
        <v>0</v>
      </c>
      <c r="DG22" s="167">
        <v>1</v>
      </c>
      <c r="DI22" s="164" t="s">
        <v>200</v>
      </c>
      <c r="DJ22" s="165">
        <v>3</v>
      </c>
      <c r="DK22" s="166">
        <v>56</v>
      </c>
      <c r="DL22" s="166">
        <v>47</v>
      </c>
      <c r="DM22" s="166">
        <v>3</v>
      </c>
      <c r="DN22" s="166">
        <v>0</v>
      </c>
      <c r="DO22" s="167">
        <v>0</v>
      </c>
      <c r="DQ22" s="164" t="s">
        <v>211</v>
      </c>
      <c r="DR22" s="165">
        <v>4</v>
      </c>
      <c r="DS22" s="166">
        <v>42</v>
      </c>
      <c r="DT22" s="166">
        <v>25</v>
      </c>
      <c r="DU22" s="166">
        <v>4</v>
      </c>
      <c r="DV22" s="166">
        <v>0</v>
      </c>
      <c r="DW22" s="167">
        <v>0</v>
      </c>
      <c r="DY22" s="164" t="s">
        <v>225</v>
      </c>
      <c r="DZ22" s="165">
        <v>1</v>
      </c>
      <c r="EA22" s="166">
        <v>5</v>
      </c>
      <c r="EB22" s="166">
        <v>5</v>
      </c>
      <c r="EC22" s="166">
        <v>1</v>
      </c>
      <c r="ED22" s="166">
        <v>0</v>
      </c>
      <c r="EE22" s="167">
        <v>0</v>
      </c>
      <c r="EG22" s="164" t="s">
        <v>202</v>
      </c>
      <c r="EH22" s="165">
        <v>4</v>
      </c>
      <c r="EI22" s="166">
        <v>55</v>
      </c>
      <c r="EJ22" s="166">
        <v>44</v>
      </c>
      <c r="EK22" s="166">
        <v>4</v>
      </c>
      <c r="EL22" s="166">
        <v>0</v>
      </c>
      <c r="EM22" s="167">
        <v>0</v>
      </c>
      <c r="EO22" s="164" t="s">
        <v>220</v>
      </c>
      <c r="EP22" s="165">
        <v>3</v>
      </c>
      <c r="EQ22" s="166">
        <v>8</v>
      </c>
      <c r="ER22" s="166">
        <v>6</v>
      </c>
      <c r="ES22" s="166">
        <v>3</v>
      </c>
      <c r="ET22" s="166">
        <v>0</v>
      </c>
      <c r="EU22" s="167">
        <v>0</v>
      </c>
      <c r="EW22" s="164" t="s">
        <v>67</v>
      </c>
      <c r="EX22" s="165">
        <v>1</v>
      </c>
      <c r="EY22" s="166">
        <v>0</v>
      </c>
      <c r="EZ22" s="166">
        <v>0</v>
      </c>
      <c r="FA22" s="166">
        <v>1</v>
      </c>
      <c r="FB22" s="166">
        <v>0</v>
      </c>
      <c r="FC22" s="167">
        <v>0</v>
      </c>
      <c r="FE22" s="168" t="s">
        <v>84</v>
      </c>
      <c r="FF22" s="169">
        <v>101</v>
      </c>
      <c r="FG22" s="170">
        <v>194</v>
      </c>
      <c r="FH22" s="170">
        <v>20</v>
      </c>
      <c r="FI22" s="170">
        <v>28</v>
      </c>
      <c r="FJ22" s="170">
        <v>0</v>
      </c>
      <c r="FK22" s="171">
        <v>0</v>
      </c>
      <c r="FM22" s="168" t="s">
        <v>84</v>
      </c>
      <c r="FN22" s="169">
        <v>101</v>
      </c>
      <c r="FO22" s="170">
        <v>155</v>
      </c>
      <c r="FP22" s="170">
        <v>28</v>
      </c>
      <c r="FQ22" s="170">
        <v>21</v>
      </c>
      <c r="FR22" s="170">
        <v>0</v>
      </c>
      <c r="FS22" s="171">
        <v>0</v>
      </c>
      <c r="GC22" s="164" t="s">
        <v>58</v>
      </c>
      <c r="GD22" s="165">
        <v>2</v>
      </c>
      <c r="GE22" s="166">
        <v>28</v>
      </c>
      <c r="GF22" s="166">
        <v>28</v>
      </c>
      <c r="GG22" s="166">
        <v>1</v>
      </c>
      <c r="GH22" s="166">
        <v>0</v>
      </c>
      <c r="GI22" s="167">
        <v>0</v>
      </c>
      <c r="GK22" s="164" t="s">
        <v>203</v>
      </c>
      <c r="GL22" s="165">
        <v>6</v>
      </c>
      <c r="GM22" s="166">
        <v>78</v>
      </c>
      <c r="GN22" s="166">
        <v>40</v>
      </c>
      <c r="GO22" s="166">
        <v>5</v>
      </c>
      <c r="GP22" s="166">
        <v>0</v>
      </c>
      <c r="GQ22" s="167">
        <v>0</v>
      </c>
      <c r="HA22" s="164" t="s">
        <v>220</v>
      </c>
      <c r="HB22" s="165">
        <v>1</v>
      </c>
      <c r="HC22" s="166">
        <v>8</v>
      </c>
      <c r="HD22" s="166">
        <v>8</v>
      </c>
      <c r="HE22" s="166">
        <v>0</v>
      </c>
      <c r="HF22" s="166">
        <v>0</v>
      </c>
      <c r="HG22" s="167">
        <v>0</v>
      </c>
      <c r="HH22" s="175"/>
      <c r="HI22" s="175"/>
      <c r="HJ22" s="175"/>
      <c r="HK22" s="175"/>
      <c r="HL22" s="175"/>
      <c r="HM22" s="175"/>
      <c r="HN22" s="175"/>
      <c r="HO22" s="175"/>
    </row>
    <row r="23" spans="1:223" x14ac:dyDescent="0.35">
      <c r="A23" s="164" t="s">
        <v>226</v>
      </c>
      <c r="B23" s="165">
        <v>8</v>
      </c>
      <c r="C23" s="166">
        <v>137</v>
      </c>
      <c r="D23" s="166">
        <v>41</v>
      </c>
      <c r="E23" s="166">
        <v>7</v>
      </c>
      <c r="F23" s="166">
        <v>0</v>
      </c>
      <c r="G23" s="167">
        <v>0</v>
      </c>
      <c r="H23" s="6"/>
      <c r="I23" s="164" t="s">
        <v>239</v>
      </c>
      <c r="J23" s="165">
        <v>5</v>
      </c>
      <c r="K23" s="166">
        <v>37</v>
      </c>
      <c r="L23" s="166">
        <v>14</v>
      </c>
      <c r="M23" s="166">
        <v>5</v>
      </c>
      <c r="N23" s="166">
        <v>0</v>
      </c>
      <c r="O23" s="167">
        <v>0</v>
      </c>
      <c r="Q23" s="164" t="s">
        <v>201</v>
      </c>
      <c r="R23" s="165">
        <v>8</v>
      </c>
      <c r="S23" s="166">
        <v>51</v>
      </c>
      <c r="T23" s="166">
        <v>20</v>
      </c>
      <c r="U23" s="166">
        <v>3</v>
      </c>
      <c r="V23" s="166">
        <v>0</v>
      </c>
      <c r="W23" s="167">
        <v>0</v>
      </c>
      <c r="X23" s="175"/>
      <c r="Y23" s="164" t="s">
        <v>230</v>
      </c>
      <c r="Z23" s="165">
        <v>2</v>
      </c>
      <c r="AA23" s="166">
        <v>4</v>
      </c>
      <c r="AB23" s="166">
        <v>2</v>
      </c>
      <c r="AC23" s="166">
        <v>1</v>
      </c>
      <c r="AD23" s="166">
        <v>0</v>
      </c>
      <c r="AE23" s="167">
        <v>0</v>
      </c>
      <c r="AF23" s="175"/>
      <c r="AG23" s="164" t="s">
        <v>233</v>
      </c>
      <c r="AH23" s="165">
        <v>13</v>
      </c>
      <c r="AI23" s="166">
        <v>513</v>
      </c>
      <c r="AJ23" s="166">
        <v>101</v>
      </c>
      <c r="AK23" s="166">
        <v>6</v>
      </c>
      <c r="AL23" s="166">
        <v>1</v>
      </c>
      <c r="AM23" s="167">
        <v>3</v>
      </c>
      <c r="AO23" s="164" t="s">
        <v>199</v>
      </c>
      <c r="AP23" s="165">
        <v>22</v>
      </c>
      <c r="AQ23" s="166">
        <v>863</v>
      </c>
      <c r="AR23" s="166">
        <v>149</v>
      </c>
      <c r="AS23" s="166">
        <v>17</v>
      </c>
      <c r="AT23" s="166">
        <v>3</v>
      </c>
      <c r="AU23" s="167">
        <v>4</v>
      </c>
      <c r="AW23" s="164" t="s">
        <v>254</v>
      </c>
      <c r="AX23" s="165">
        <v>1</v>
      </c>
      <c r="AY23" s="166">
        <v>8</v>
      </c>
      <c r="AZ23" s="166">
        <v>8</v>
      </c>
      <c r="BA23" s="166">
        <v>0</v>
      </c>
      <c r="BB23" s="166">
        <v>0</v>
      </c>
      <c r="BC23" s="167">
        <v>0</v>
      </c>
      <c r="BE23" s="164" t="s">
        <v>239</v>
      </c>
      <c r="BF23" s="165">
        <v>14</v>
      </c>
      <c r="BG23" s="166">
        <v>108</v>
      </c>
      <c r="BH23" s="166">
        <v>30</v>
      </c>
      <c r="BI23" s="166">
        <v>14</v>
      </c>
      <c r="BJ23" s="166">
        <v>0</v>
      </c>
      <c r="BK23" s="167">
        <v>0</v>
      </c>
      <c r="BM23" s="164" t="s">
        <v>70</v>
      </c>
      <c r="BN23" s="165">
        <v>1</v>
      </c>
      <c r="BO23" s="166">
        <v>0</v>
      </c>
      <c r="BP23" s="166">
        <v>0</v>
      </c>
      <c r="BQ23" s="166">
        <v>1</v>
      </c>
      <c r="BR23" s="166">
        <v>0</v>
      </c>
      <c r="BS23" s="167">
        <v>0</v>
      </c>
      <c r="BU23" s="164" t="s">
        <v>239</v>
      </c>
      <c r="BV23" s="165">
        <v>10</v>
      </c>
      <c r="BW23" s="166">
        <v>91</v>
      </c>
      <c r="BX23" s="166">
        <v>30</v>
      </c>
      <c r="BY23" s="166">
        <v>10</v>
      </c>
      <c r="BZ23" s="166">
        <v>0</v>
      </c>
      <c r="CA23" s="167">
        <v>0</v>
      </c>
      <c r="CC23" s="164" t="s">
        <v>199</v>
      </c>
      <c r="CD23" s="165">
        <v>16</v>
      </c>
      <c r="CE23" s="166">
        <v>600</v>
      </c>
      <c r="CF23" s="166">
        <v>122</v>
      </c>
      <c r="CG23" s="166">
        <v>15</v>
      </c>
      <c r="CH23" s="166">
        <v>1</v>
      </c>
      <c r="CI23" s="167">
        <v>4</v>
      </c>
      <c r="CK23" s="164" t="s">
        <v>239</v>
      </c>
      <c r="CL23" s="165">
        <v>6</v>
      </c>
      <c r="CM23" s="166">
        <v>77</v>
      </c>
      <c r="CN23" s="166">
        <v>44</v>
      </c>
      <c r="CO23" s="166">
        <v>6</v>
      </c>
      <c r="CP23" s="166">
        <v>0</v>
      </c>
      <c r="CQ23" s="167">
        <v>0</v>
      </c>
      <c r="CS23" s="164" t="s">
        <v>200</v>
      </c>
      <c r="CT23" s="165">
        <v>1</v>
      </c>
      <c r="CU23" s="166">
        <v>5</v>
      </c>
      <c r="CV23" s="166">
        <v>5</v>
      </c>
      <c r="CW23" s="166">
        <v>1</v>
      </c>
      <c r="CX23" s="166">
        <v>0</v>
      </c>
      <c r="CY23" s="167">
        <v>0</v>
      </c>
      <c r="DA23" s="168" t="s">
        <v>84</v>
      </c>
      <c r="DB23" s="169">
        <v>101</v>
      </c>
      <c r="DC23" s="170">
        <v>2044</v>
      </c>
      <c r="DD23" s="170">
        <v>127</v>
      </c>
      <c r="DE23" s="170">
        <v>67</v>
      </c>
      <c r="DF23" s="170">
        <v>5</v>
      </c>
      <c r="DG23" s="171">
        <v>9</v>
      </c>
      <c r="DI23" s="164" t="s">
        <v>212</v>
      </c>
      <c r="DJ23" s="165">
        <v>1</v>
      </c>
      <c r="DK23" s="166">
        <v>0</v>
      </c>
      <c r="DL23" s="166">
        <v>0</v>
      </c>
      <c r="DM23" s="166">
        <v>1</v>
      </c>
      <c r="DN23" s="166">
        <v>0</v>
      </c>
      <c r="DO23" s="167">
        <v>0</v>
      </c>
      <c r="DQ23" s="164" t="s">
        <v>196</v>
      </c>
      <c r="DR23" s="165">
        <v>7</v>
      </c>
      <c r="DS23" s="166">
        <v>266</v>
      </c>
      <c r="DT23" s="166">
        <v>71</v>
      </c>
      <c r="DU23" s="166">
        <v>6</v>
      </c>
      <c r="DV23" s="166">
        <v>0</v>
      </c>
      <c r="DW23" s="167">
        <v>3</v>
      </c>
      <c r="DY23" s="164" t="s">
        <v>211</v>
      </c>
      <c r="DZ23" s="165">
        <v>2</v>
      </c>
      <c r="EA23" s="166">
        <v>44</v>
      </c>
      <c r="EB23" s="166">
        <v>33</v>
      </c>
      <c r="EC23" s="166">
        <v>2</v>
      </c>
      <c r="ED23" s="166">
        <v>0</v>
      </c>
      <c r="EE23" s="167">
        <v>0</v>
      </c>
      <c r="EG23" s="164" t="s">
        <v>67</v>
      </c>
      <c r="EH23" s="165">
        <v>1</v>
      </c>
      <c r="EI23" s="166">
        <v>0</v>
      </c>
      <c r="EJ23" s="166">
        <v>0</v>
      </c>
      <c r="EK23" s="166">
        <v>1</v>
      </c>
      <c r="EL23" s="166">
        <v>0</v>
      </c>
      <c r="EM23" s="167">
        <v>0</v>
      </c>
      <c r="EO23" s="164" t="s">
        <v>268</v>
      </c>
      <c r="EP23" s="165">
        <v>2</v>
      </c>
      <c r="EQ23" s="166">
        <v>7</v>
      </c>
      <c r="ER23" s="166">
        <v>7</v>
      </c>
      <c r="ES23" s="166">
        <v>2</v>
      </c>
      <c r="ET23" s="166">
        <v>0</v>
      </c>
      <c r="EU23" s="167">
        <v>0</v>
      </c>
      <c r="EW23" s="164" t="s">
        <v>225</v>
      </c>
      <c r="EX23" s="165">
        <v>1</v>
      </c>
      <c r="EY23" s="166">
        <v>16</v>
      </c>
      <c r="EZ23" s="166">
        <v>16</v>
      </c>
      <c r="FA23" s="166">
        <v>1</v>
      </c>
      <c r="FB23" s="166">
        <v>0</v>
      </c>
      <c r="FC23" s="167">
        <v>0</v>
      </c>
      <c r="GC23" s="164" t="s">
        <v>70</v>
      </c>
      <c r="GD23" s="165">
        <v>1</v>
      </c>
      <c r="GE23" s="166">
        <v>0</v>
      </c>
      <c r="GF23" s="166">
        <v>0</v>
      </c>
      <c r="GG23" s="166">
        <v>1</v>
      </c>
      <c r="GH23" s="166">
        <v>0</v>
      </c>
      <c r="GI23" s="167">
        <v>0</v>
      </c>
      <c r="GK23" s="164" t="s">
        <v>214</v>
      </c>
      <c r="GL23" s="165">
        <v>4</v>
      </c>
      <c r="GM23" s="166">
        <v>9</v>
      </c>
      <c r="GN23" s="166">
        <v>7</v>
      </c>
      <c r="GO23" s="166">
        <v>2</v>
      </c>
      <c r="GP23" s="166">
        <v>0</v>
      </c>
      <c r="GQ23" s="167">
        <v>0</v>
      </c>
      <c r="HA23" s="164" t="s">
        <v>203</v>
      </c>
      <c r="HB23" s="165">
        <v>3</v>
      </c>
      <c r="HC23" s="166">
        <v>16</v>
      </c>
      <c r="HD23" s="166">
        <v>11</v>
      </c>
      <c r="HE23" s="166">
        <v>2</v>
      </c>
      <c r="HF23" s="166">
        <v>0</v>
      </c>
      <c r="HG23" s="167">
        <v>0</v>
      </c>
      <c r="HH23" s="175"/>
      <c r="HI23" s="175"/>
      <c r="HJ23" s="175"/>
      <c r="HK23" s="175"/>
      <c r="HL23" s="175"/>
      <c r="HM23" s="175"/>
      <c r="HN23" s="175"/>
      <c r="HO23" s="175"/>
    </row>
    <row r="24" spans="1:223" x14ac:dyDescent="0.35">
      <c r="A24" s="164" t="s">
        <v>198</v>
      </c>
      <c r="B24" s="165">
        <v>19</v>
      </c>
      <c r="C24" s="166">
        <v>389</v>
      </c>
      <c r="D24" s="166">
        <v>91</v>
      </c>
      <c r="E24" s="166">
        <v>16</v>
      </c>
      <c r="F24" s="166">
        <v>0</v>
      </c>
      <c r="G24" s="167">
        <v>1</v>
      </c>
      <c r="H24" s="6"/>
      <c r="I24" s="164" t="s">
        <v>204</v>
      </c>
      <c r="J24" s="165">
        <v>4</v>
      </c>
      <c r="K24" s="166">
        <v>37</v>
      </c>
      <c r="L24" s="166">
        <v>20</v>
      </c>
      <c r="M24" s="166">
        <v>2</v>
      </c>
      <c r="N24" s="166">
        <v>0</v>
      </c>
      <c r="O24" s="167">
        <v>0</v>
      </c>
      <c r="Q24" s="164" t="s">
        <v>239</v>
      </c>
      <c r="R24" s="165">
        <v>12</v>
      </c>
      <c r="S24" s="166">
        <v>121</v>
      </c>
      <c r="T24" s="166">
        <v>30</v>
      </c>
      <c r="U24" s="166">
        <v>12</v>
      </c>
      <c r="V24" s="166">
        <v>0</v>
      </c>
      <c r="W24" s="167">
        <v>0</v>
      </c>
      <c r="X24" s="175"/>
      <c r="Y24" s="164" t="s">
        <v>241</v>
      </c>
      <c r="Z24" s="165">
        <v>13</v>
      </c>
      <c r="AA24" s="166">
        <v>689</v>
      </c>
      <c r="AB24" s="166">
        <v>110</v>
      </c>
      <c r="AC24" s="166">
        <v>9</v>
      </c>
      <c r="AD24" s="166">
        <v>1</v>
      </c>
      <c r="AE24" s="167">
        <v>5</v>
      </c>
      <c r="AF24" s="175"/>
      <c r="AG24" s="164" t="s">
        <v>199</v>
      </c>
      <c r="AH24" s="165">
        <v>16</v>
      </c>
      <c r="AI24" s="166">
        <v>506</v>
      </c>
      <c r="AJ24" s="166">
        <v>127</v>
      </c>
      <c r="AK24" s="166">
        <v>11</v>
      </c>
      <c r="AL24" s="166">
        <v>1</v>
      </c>
      <c r="AM24" s="167">
        <v>1</v>
      </c>
      <c r="AO24" s="164" t="s">
        <v>201</v>
      </c>
      <c r="AP24" s="165">
        <v>6</v>
      </c>
      <c r="AQ24" s="166">
        <v>57</v>
      </c>
      <c r="AR24" s="166">
        <v>22</v>
      </c>
      <c r="AS24" s="166">
        <v>4</v>
      </c>
      <c r="AT24" s="166">
        <v>0</v>
      </c>
      <c r="AU24" s="167">
        <v>0</v>
      </c>
      <c r="AW24" s="164" t="s">
        <v>63</v>
      </c>
      <c r="AX24" s="165">
        <v>1</v>
      </c>
      <c r="AY24" s="166">
        <v>2</v>
      </c>
      <c r="AZ24" s="166">
        <v>2</v>
      </c>
      <c r="BA24" s="166">
        <v>1</v>
      </c>
      <c r="BB24" s="166">
        <v>0</v>
      </c>
      <c r="BC24" s="167">
        <v>0</v>
      </c>
      <c r="BE24" s="164" t="s">
        <v>204</v>
      </c>
      <c r="BF24" s="165">
        <v>3</v>
      </c>
      <c r="BG24" s="166">
        <v>17</v>
      </c>
      <c r="BH24" s="166">
        <v>17</v>
      </c>
      <c r="BI24" s="166">
        <v>1</v>
      </c>
      <c r="BJ24" s="166">
        <v>0</v>
      </c>
      <c r="BK24" s="167">
        <v>0</v>
      </c>
      <c r="BM24" s="164" t="s">
        <v>233</v>
      </c>
      <c r="BN24" s="165">
        <v>12</v>
      </c>
      <c r="BO24" s="166">
        <v>412</v>
      </c>
      <c r="BP24" s="166">
        <v>101</v>
      </c>
      <c r="BQ24" s="166">
        <v>6</v>
      </c>
      <c r="BR24" s="166">
        <v>1</v>
      </c>
      <c r="BS24" s="167">
        <v>2</v>
      </c>
      <c r="BU24" s="164" t="s">
        <v>204</v>
      </c>
      <c r="BV24" s="165">
        <v>1</v>
      </c>
      <c r="BW24" s="166">
        <v>0</v>
      </c>
      <c r="BX24" s="166">
        <v>0</v>
      </c>
      <c r="BY24" s="166">
        <v>0</v>
      </c>
      <c r="BZ24" s="166">
        <v>0</v>
      </c>
      <c r="CA24" s="167">
        <v>0</v>
      </c>
      <c r="CC24" s="164" t="s">
        <v>201</v>
      </c>
      <c r="CD24" s="165">
        <v>8</v>
      </c>
      <c r="CE24" s="166">
        <v>49</v>
      </c>
      <c r="CF24" s="166">
        <v>13</v>
      </c>
      <c r="CG24" s="166">
        <v>7</v>
      </c>
      <c r="CH24" s="166">
        <v>0</v>
      </c>
      <c r="CI24" s="167">
        <v>0</v>
      </c>
      <c r="CK24" s="164" t="s">
        <v>204</v>
      </c>
      <c r="CL24" s="165">
        <v>1</v>
      </c>
      <c r="CM24" s="166">
        <v>17</v>
      </c>
      <c r="CN24" s="166">
        <v>17</v>
      </c>
      <c r="CO24" s="166">
        <v>0</v>
      </c>
      <c r="CP24" s="166">
        <v>0</v>
      </c>
      <c r="CQ24" s="167">
        <v>0</v>
      </c>
      <c r="CS24" s="164" t="s">
        <v>212</v>
      </c>
      <c r="CT24" s="165">
        <v>2</v>
      </c>
      <c r="CU24" s="166">
        <v>25</v>
      </c>
      <c r="CV24" s="166">
        <v>16</v>
      </c>
      <c r="CW24" s="166">
        <v>2</v>
      </c>
      <c r="CX24" s="166">
        <v>0</v>
      </c>
      <c r="CY24" s="167">
        <v>0</v>
      </c>
      <c r="DI24" s="164" t="s">
        <v>242</v>
      </c>
      <c r="DJ24" s="165">
        <v>11</v>
      </c>
      <c r="DK24" s="166">
        <v>187</v>
      </c>
      <c r="DL24" s="166">
        <v>81</v>
      </c>
      <c r="DM24" s="166">
        <v>11</v>
      </c>
      <c r="DN24" s="166">
        <v>0</v>
      </c>
      <c r="DO24" s="167">
        <v>1</v>
      </c>
      <c r="DQ24" s="164" t="s">
        <v>267</v>
      </c>
      <c r="DR24" s="165">
        <v>2</v>
      </c>
      <c r="DS24" s="166">
        <v>30</v>
      </c>
      <c r="DT24" s="166">
        <v>19</v>
      </c>
      <c r="DU24" s="166">
        <v>1</v>
      </c>
      <c r="DV24" s="166">
        <v>0</v>
      </c>
      <c r="DW24" s="167">
        <v>0</v>
      </c>
      <c r="DY24" s="164" t="s">
        <v>196</v>
      </c>
      <c r="DZ24" s="165">
        <v>9</v>
      </c>
      <c r="EA24" s="166">
        <v>281</v>
      </c>
      <c r="EB24" s="166">
        <v>76</v>
      </c>
      <c r="EC24" s="166">
        <v>7</v>
      </c>
      <c r="ED24" s="166">
        <v>0</v>
      </c>
      <c r="EE24" s="167">
        <v>3</v>
      </c>
      <c r="EG24" s="164" t="s">
        <v>225</v>
      </c>
      <c r="EH24" s="165">
        <v>2</v>
      </c>
      <c r="EI24" s="166">
        <v>43</v>
      </c>
      <c r="EJ24" s="166">
        <v>42</v>
      </c>
      <c r="EK24" s="166">
        <v>2</v>
      </c>
      <c r="EL24" s="166">
        <v>0</v>
      </c>
      <c r="EM24" s="167">
        <v>0</v>
      </c>
      <c r="EO24" s="164" t="s">
        <v>203</v>
      </c>
      <c r="EP24" s="165">
        <v>5</v>
      </c>
      <c r="EQ24" s="166">
        <v>42</v>
      </c>
      <c r="ER24" s="166">
        <v>20</v>
      </c>
      <c r="ES24" s="166">
        <v>5</v>
      </c>
      <c r="ET24" s="166">
        <v>0</v>
      </c>
      <c r="EU24" s="167">
        <v>0</v>
      </c>
      <c r="EW24" s="164" t="s">
        <v>217</v>
      </c>
      <c r="EX24" s="165">
        <v>1</v>
      </c>
      <c r="EY24" s="166">
        <v>4</v>
      </c>
      <c r="EZ24" s="166">
        <v>4</v>
      </c>
      <c r="FA24" s="166">
        <v>1</v>
      </c>
      <c r="FB24" s="166">
        <v>0</v>
      </c>
      <c r="FC24" s="167">
        <v>0</v>
      </c>
      <c r="GC24" s="164" t="s">
        <v>233</v>
      </c>
      <c r="GD24" s="165">
        <v>21</v>
      </c>
      <c r="GE24" s="166">
        <v>903</v>
      </c>
      <c r="GF24" s="166">
        <v>99</v>
      </c>
      <c r="GG24" s="166">
        <v>11</v>
      </c>
      <c r="GH24" s="166">
        <v>0</v>
      </c>
      <c r="GI24" s="167">
        <v>7</v>
      </c>
      <c r="GK24" s="164" t="s">
        <v>230</v>
      </c>
      <c r="GL24" s="165">
        <v>2</v>
      </c>
      <c r="GM24" s="166">
        <v>8</v>
      </c>
      <c r="GN24" s="166">
        <v>6</v>
      </c>
      <c r="GO24" s="166">
        <v>2</v>
      </c>
      <c r="GP24" s="166">
        <v>0</v>
      </c>
      <c r="GQ24" s="167">
        <v>0</v>
      </c>
      <c r="HA24" s="164" t="s">
        <v>214</v>
      </c>
      <c r="HB24" s="165">
        <v>2</v>
      </c>
      <c r="HC24" s="166">
        <v>9</v>
      </c>
      <c r="HD24" s="166">
        <v>5</v>
      </c>
      <c r="HE24" s="166">
        <v>2</v>
      </c>
      <c r="HF24" s="166">
        <v>0</v>
      </c>
      <c r="HG24" s="167">
        <v>0</v>
      </c>
      <c r="HH24" s="175"/>
      <c r="HI24" s="175"/>
      <c r="HJ24" s="175"/>
      <c r="HK24" s="175"/>
      <c r="HL24" s="175"/>
      <c r="HM24" s="175"/>
      <c r="HN24" s="175"/>
      <c r="HO24" s="175"/>
    </row>
    <row r="25" spans="1:223" x14ac:dyDescent="0.35">
      <c r="A25" s="164" t="s">
        <v>58</v>
      </c>
      <c r="B25" s="165">
        <v>3</v>
      </c>
      <c r="C25" s="166">
        <v>34</v>
      </c>
      <c r="D25" s="166">
        <v>28</v>
      </c>
      <c r="E25" s="166">
        <v>2</v>
      </c>
      <c r="F25" s="166">
        <v>0</v>
      </c>
      <c r="G25" s="167">
        <v>0</v>
      </c>
      <c r="H25" s="6"/>
      <c r="I25" s="164" t="s">
        <v>260</v>
      </c>
      <c r="J25" s="165">
        <v>1</v>
      </c>
      <c r="K25" s="166">
        <v>40</v>
      </c>
      <c r="L25" s="166">
        <v>40</v>
      </c>
      <c r="M25" s="166">
        <v>0</v>
      </c>
      <c r="N25" s="166">
        <v>0</v>
      </c>
      <c r="O25" s="167">
        <v>0</v>
      </c>
      <c r="Q25" s="164" t="s">
        <v>55</v>
      </c>
      <c r="R25" s="165">
        <v>1</v>
      </c>
      <c r="S25" s="166">
        <v>0</v>
      </c>
      <c r="T25" s="166">
        <v>0</v>
      </c>
      <c r="U25" s="166">
        <v>1</v>
      </c>
      <c r="V25" s="166">
        <v>0</v>
      </c>
      <c r="W25" s="167">
        <v>0</v>
      </c>
      <c r="X25" s="175"/>
      <c r="Y25" s="164" t="s">
        <v>202</v>
      </c>
      <c r="Z25" s="165">
        <v>13</v>
      </c>
      <c r="AA25" s="166">
        <v>209</v>
      </c>
      <c r="AB25" s="166">
        <v>55</v>
      </c>
      <c r="AC25" s="166">
        <v>11</v>
      </c>
      <c r="AD25" s="166">
        <v>0</v>
      </c>
      <c r="AE25" s="167">
        <v>1</v>
      </c>
      <c r="AF25" s="175"/>
      <c r="AG25" s="164" t="s">
        <v>59</v>
      </c>
      <c r="AH25" s="165">
        <v>1</v>
      </c>
      <c r="AI25" s="166">
        <v>1</v>
      </c>
      <c r="AJ25" s="166">
        <v>1</v>
      </c>
      <c r="AK25" s="166">
        <v>1</v>
      </c>
      <c r="AL25" s="166">
        <v>0</v>
      </c>
      <c r="AM25" s="167">
        <v>0</v>
      </c>
      <c r="AO25" s="164" t="s">
        <v>239</v>
      </c>
      <c r="AP25" s="165">
        <v>10</v>
      </c>
      <c r="AQ25" s="166">
        <v>154</v>
      </c>
      <c r="AR25" s="166">
        <v>44</v>
      </c>
      <c r="AS25" s="166">
        <v>10</v>
      </c>
      <c r="AT25" s="166">
        <v>0</v>
      </c>
      <c r="AU25" s="167">
        <v>0</v>
      </c>
      <c r="AW25" s="164" t="s">
        <v>242</v>
      </c>
      <c r="AX25" s="165">
        <v>3</v>
      </c>
      <c r="AY25" s="166">
        <v>51</v>
      </c>
      <c r="AZ25" s="166">
        <v>35</v>
      </c>
      <c r="BA25" s="166">
        <v>2</v>
      </c>
      <c r="BB25" s="166">
        <v>0</v>
      </c>
      <c r="BC25" s="167">
        <v>0</v>
      </c>
      <c r="BE25" s="164" t="s">
        <v>260</v>
      </c>
      <c r="BF25" s="165">
        <v>1</v>
      </c>
      <c r="BG25" s="166">
        <v>40</v>
      </c>
      <c r="BH25" s="166">
        <v>40</v>
      </c>
      <c r="BI25" s="166">
        <v>0</v>
      </c>
      <c r="BJ25" s="166">
        <v>0</v>
      </c>
      <c r="BK25" s="167">
        <v>0</v>
      </c>
      <c r="BM25" s="164" t="s">
        <v>199</v>
      </c>
      <c r="BN25" s="165">
        <v>29</v>
      </c>
      <c r="BO25" s="166">
        <v>1064</v>
      </c>
      <c r="BP25" s="166">
        <v>127</v>
      </c>
      <c r="BQ25" s="166">
        <v>21</v>
      </c>
      <c r="BR25" s="166">
        <v>2</v>
      </c>
      <c r="BS25" s="167">
        <v>6</v>
      </c>
      <c r="BU25" s="164" t="s">
        <v>55</v>
      </c>
      <c r="BV25" s="165">
        <v>1</v>
      </c>
      <c r="BW25" s="166">
        <v>0</v>
      </c>
      <c r="BX25" s="166">
        <v>0</v>
      </c>
      <c r="BY25" s="166">
        <v>1</v>
      </c>
      <c r="BZ25" s="166">
        <v>0</v>
      </c>
      <c r="CA25" s="167">
        <v>0</v>
      </c>
      <c r="CC25" s="164" t="s">
        <v>239</v>
      </c>
      <c r="CD25" s="165">
        <v>9</v>
      </c>
      <c r="CE25" s="166">
        <v>64</v>
      </c>
      <c r="CF25" s="166">
        <v>22</v>
      </c>
      <c r="CG25" s="166">
        <v>9</v>
      </c>
      <c r="CH25" s="166">
        <v>0</v>
      </c>
      <c r="CI25" s="167">
        <v>0</v>
      </c>
      <c r="CK25" s="164" t="s">
        <v>221</v>
      </c>
      <c r="CL25" s="165">
        <v>1</v>
      </c>
      <c r="CM25" s="166">
        <v>8</v>
      </c>
      <c r="CN25" s="166">
        <v>8</v>
      </c>
      <c r="CO25" s="166">
        <v>1</v>
      </c>
      <c r="CP25" s="166">
        <v>0</v>
      </c>
      <c r="CQ25" s="167">
        <v>0</v>
      </c>
      <c r="CS25" s="164" t="s">
        <v>247</v>
      </c>
      <c r="CT25" s="165">
        <v>1</v>
      </c>
      <c r="CU25" s="166">
        <v>9</v>
      </c>
      <c r="CV25" s="166">
        <v>9</v>
      </c>
      <c r="CW25" s="166">
        <v>1</v>
      </c>
      <c r="CX25" s="166">
        <v>0</v>
      </c>
      <c r="CY25" s="167">
        <v>0</v>
      </c>
      <c r="DI25" s="164" t="s">
        <v>286</v>
      </c>
      <c r="DJ25" s="165">
        <v>1</v>
      </c>
      <c r="DK25" s="166">
        <v>0</v>
      </c>
      <c r="DL25" s="166">
        <v>0</v>
      </c>
      <c r="DM25" s="166">
        <v>1</v>
      </c>
      <c r="DN25" s="166">
        <v>0</v>
      </c>
      <c r="DO25" s="167">
        <v>0</v>
      </c>
      <c r="DQ25" s="164" t="s">
        <v>212</v>
      </c>
      <c r="DR25" s="165">
        <v>2</v>
      </c>
      <c r="DS25" s="166">
        <v>30</v>
      </c>
      <c r="DT25" s="166">
        <v>28</v>
      </c>
      <c r="DU25" s="166">
        <v>2</v>
      </c>
      <c r="DV25" s="166">
        <v>0</v>
      </c>
      <c r="DW25" s="167">
        <v>0</v>
      </c>
      <c r="DY25" s="164" t="s">
        <v>212</v>
      </c>
      <c r="DZ25" s="165">
        <v>1</v>
      </c>
      <c r="EA25" s="166">
        <v>28</v>
      </c>
      <c r="EB25" s="166">
        <v>28</v>
      </c>
      <c r="EC25" s="166">
        <v>0</v>
      </c>
      <c r="ED25" s="166">
        <v>0</v>
      </c>
      <c r="EE25" s="167">
        <v>0</v>
      </c>
      <c r="EG25" s="164" t="s">
        <v>218</v>
      </c>
      <c r="EH25" s="165">
        <v>1</v>
      </c>
      <c r="EI25" s="166">
        <v>4</v>
      </c>
      <c r="EJ25" s="166">
        <v>4</v>
      </c>
      <c r="EK25" s="166">
        <v>1</v>
      </c>
      <c r="EL25" s="166">
        <v>0</v>
      </c>
      <c r="EM25" s="167">
        <v>0</v>
      </c>
      <c r="EO25" s="164" t="s">
        <v>214</v>
      </c>
      <c r="EP25" s="165">
        <v>1</v>
      </c>
      <c r="EQ25" s="166">
        <v>5</v>
      </c>
      <c r="ER25" s="166">
        <v>5</v>
      </c>
      <c r="ES25" s="166">
        <v>1</v>
      </c>
      <c r="ET25" s="166">
        <v>0</v>
      </c>
      <c r="EU25" s="167">
        <v>0</v>
      </c>
      <c r="EW25" s="164" t="s">
        <v>218</v>
      </c>
      <c r="EX25" s="165">
        <v>1</v>
      </c>
      <c r="EY25" s="166">
        <v>1</v>
      </c>
      <c r="EZ25" s="166">
        <v>1</v>
      </c>
      <c r="FA25" s="166">
        <v>0</v>
      </c>
      <c r="FB25" s="166">
        <v>0</v>
      </c>
      <c r="FC25" s="167">
        <v>0</v>
      </c>
      <c r="GC25" s="164" t="s">
        <v>199</v>
      </c>
      <c r="GD25" s="165">
        <v>29</v>
      </c>
      <c r="GE25" s="166">
        <v>1022</v>
      </c>
      <c r="GF25" s="166">
        <v>149</v>
      </c>
      <c r="GG25" s="166">
        <v>21</v>
      </c>
      <c r="GH25" s="166">
        <v>2</v>
      </c>
      <c r="GI25" s="167">
        <v>5</v>
      </c>
      <c r="GK25" s="164" t="s">
        <v>241</v>
      </c>
      <c r="GL25" s="165">
        <v>5</v>
      </c>
      <c r="GM25" s="166">
        <v>219</v>
      </c>
      <c r="GN25" s="166">
        <v>77</v>
      </c>
      <c r="GO25" s="166">
        <v>5</v>
      </c>
      <c r="GP25" s="166">
        <v>0</v>
      </c>
      <c r="GQ25" s="167">
        <v>3</v>
      </c>
      <c r="HA25" s="164" t="s">
        <v>230</v>
      </c>
      <c r="HB25" s="165">
        <v>2</v>
      </c>
      <c r="HC25" s="166">
        <v>25</v>
      </c>
      <c r="HD25" s="166">
        <v>22</v>
      </c>
      <c r="HE25" s="166">
        <v>2</v>
      </c>
      <c r="HF25" s="166">
        <v>0</v>
      </c>
      <c r="HG25" s="167">
        <v>0</v>
      </c>
      <c r="HH25" s="175"/>
      <c r="HI25" s="175"/>
      <c r="HJ25" s="175"/>
      <c r="HK25" s="175"/>
      <c r="HL25" s="175"/>
      <c r="HM25" s="175"/>
      <c r="HN25" s="175"/>
      <c r="HO25" s="175"/>
    </row>
    <row r="26" spans="1:223" x14ac:dyDescent="0.35">
      <c r="A26" s="164" t="s">
        <v>70</v>
      </c>
      <c r="B26" s="165">
        <v>1</v>
      </c>
      <c r="C26" s="166">
        <v>0</v>
      </c>
      <c r="D26" s="166">
        <v>0</v>
      </c>
      <c r="E26" s="166">
        <v>1</v>
      </c>
      <c r="F26" s="166">
        <v>0</v>
      </c>
      <c r="G26" s="167">
        <v>0</v>
      </c>
      <c r="H26" s="6"/>
      <c r="I26" s="164" t="s">
        <v>220</v>
      </c>
      <c r="J26" s="165">
        <v>3</v>
      </c>
      <c r="K26" s="166">
        <v>4</v>
      </c>
      <c r="L26" s="166">
        <v>4</v>
      </c>
      <c r="M26" s="166">
        <v>2</v>
      </c>
      <c r="N26" s="166">
        <v>0</v>
      </c>
      <c r="O26" s="167">
        <v>0</v>
      </c>
      <c r="Q26" s="164" t="s">
        <v>221</v>
      </c>
      <c r="R26" s="165">
        <v>3</v>
      </c>
      <c r="S26" s="166">
        <v>33</v>
      </c>
      <c r="T26" s="166">
        <v>24</v>
      </c>
      <c r="U26" s="166">
        <v>3</v>
      </c>
      <c r="V26" s="166">
        <v>0</v>
      </c>
      <c r="W26" s="167">
        <v>0</v>
      </c>
      <c r="X26" s="175"/>
      <c r="Y26" s="164" t="s">
        <v>280</v>
      </c>
      <c r="Z26" s="165">
        <v>2</v>
      </c>
      <c r="AA26" s="166">
        <v>21</v>
      </c>
      <c r="AB26" s="166">
        <v>13</v>
      </c>
      <c r="AC26" s="166">
        <v>0</v>
      </c>
      <c r="AD26" s="166">
        <v>0</v>
      </c>
      <c r="AE26" s="167">
        <v>0</v>
      </c>
      <c r="AF26" s="175"/>
      <c r="AG26" s="164" t="s">
        <v>201</v>
      </c>
      <c r="AH26" s="165">
        <v>13</v>
      </c>
      <c r="AI26" s="166">
        <v>68</v>
      </c>
      <c r="AJ26" s="166">
        <v>20</v>
      </c>
      <c r="AK26" s="166">
        <v>8</v>
      </c>
      <c r="AL26" s="166">
        <v>0</v>
      </c>
      <c r="AM26" s="167">
        <v>0</v>
      </c>
      <c r="AO26" s="164" t="s">
        <v>204</v>
      </c>
      <c r="AP26" s="165">
        <v>2</v>
      </c>
      <c r="AQ26" s="166">
        <v>17</v>
      </c>
      <c r="AR26" s="166">
        <v>17</v>
      </c>
      <c r="AS26" s="166">
        <v>1</v>
      </c>
      <c r="AT26" s="166">
        <v>0</v>
      </c>
      <c r="AU26" s="167">
        <v>0</v>
      </c>
      <c r="AW26" s="164" t="s">
        <v>206</v>
      </c>
      <c r="AX26" s="165">
        <v>3</v>
      </c>
      <c r="AY26" s="166">
        <v>17</v>
      </c>
      <c r="AZ26" s="166">
        <v>8</v>
      </c>
      <c r="BA26" s="166">
        <v>1</v>
      </c>
      <c r="BB26" s="166">
        <v>0</v>
      </c>
      <c r="BC26" s="167">
        <v>0</v>
      </c>
      <c r="BE26" s="164" t="s">
        <v>221</v>
      </c>
      <c r="BF26" s="165">
        <v>4</v>
      </c>
      <c r="BG26" s="166">
        <v>65</v>
      </c>
      <c r="BH26" s="166">
        <v>32</v>
      </c>
      <c r="BI26" s="166">
        <v>4</v>
      </c>
      <c r="BJ26" s="166">
        <v>0</v>
      </c>
      <c r="BK26" s="167">
        <v>0</v>
      </c>
      <c r="BM26" s="164" t="s">
        <v>59</v>
      </c>
      <c r="BN26" s="165">
        <v>1</v>
      </c>
      <c r="BO26" s="166">
        <v>1</v>
      </c>
      <c r="BP26" s="166">
        <v>1</v>
      </c>
      <c r="BQ26" s="166">
        <v>1</v>
      </c>
      <c r="BR26" s="166">
        <v>0</v>
      </c>
      <c r="BS26" s="167">
        <v>0</v>
      </c>
      <c r="BU26" s="164" t="s">
        <v>221</v>
      </c>
      <c r="BV26" s="165">
        <v>4</v>
      </c>
      <c r="BW26" s="166">
        <v>78</v>
      </c>
      <c r="BX26" s="166">
        <v>28</v>
      </c>
      <c r="BY26" s="166">
        <v>3</v>
      </c>
      <c r="BZ26" s="166">
        <v>0</v>
      </c>
      <c r="CA26" s="167">
        <v>0</v>
      </c>
      <c r="CC26" s="164" t="s">
        <v>204</v>
      </c>
      <c r="CD26" s="165">
        <v>2</v>
      </c>
      <c r="CE26" s="166">
        <v>20</v>
      </c>
      <c r="CF26" s="166">
        <v>20</v>
      </c>
      <c r="CG26" s="166">
        <v>2</v>
      </c>
      <c r="CH26" s="166">
        <v>0</v>
      </c>
      <c r="CI26" s="167">
        <v>0</v>
      </c>
      <c r="CK26" s="164" t="s">
        <v>220</v>
      </c>
      <c r="CL26" s="165">
        <v>3</v>
      </c>
      <c r="CM26" s="166">
        <v>10</v>
      </c>
      <c r="CN26" s="166">
        <v>8</v>
      </c>
      <c r="CO26" s="166">
        <v>2</v>
      </c>
      <c r="CP26" s="166">
        <v>0</v>
      </c>
      <c r="CQ26" s="167">
        <v>0</v>
      </c>
      <c r="CS26" s="164" t="s">
        <v>242</v>
      </c>
      <c r="CT26" s="165">
        <v>2</v>
      </c>
      <c r="CU26" s="166">
        <v>34</v>
      </c>
      <c r="CV26" s="166">
        <v>33</v>
      </c>
      <c r="CW26" s="166">
        <v>2</v>
      </c>
      <c r="CX26" s="166">
        <v>0</v>
      </c>
      <c r="CY26" s="167">
        <v>0</v>
      </c>
      <c r="DI26" s="164" t="s">
        <v>293</v>
      </c>
      <c r="DJ26" s="165">
        <v>1</v>
      </c>
      <c r="DK26" s="166">
        <v>3</v>
      </c>
      <c r="DL26" s="166">
        <v>3</v>
      </c>
      <c r="DM26" s="166">
        <v>1</v>
      </c>
      <c r="DN26" s="166">
        <v>0</v>
      </c>
      <c r="DO26" s="167">
        <v>0</v>
      </c>
      <c r="DQ26" s="164" t="s">
        <v>242</v>
      </c>
      <c r="DR26" s="165">
        <v>11</v>
      </c>
      <c r="DS26" s="166">
        <v>366</v>
      </c>
      <c r="DT26" s="166">
        <v>70</v>
      </c>
      <c r="DU26" s="166">
        <v>9</v>
      </c>
      <c r="DV26" s="166">
        <v>0</v>
      </c>
      <c r="DW26" s="167">
        <v>3</v>
      </c>
      <c r="DY26" s="164" t="s">
        <v>254</v>
      </c>
      <c r="DZ26" s="165">
        <v>1</v>
      </c>
      <c r="EA26" s="166">
        <v>8</v>
      </c>
      <c r="EB26" s="166">
        <v>8</v>
      </c>
      <c r="EC26" s="166">
        <v>0</v>
      </c>
      <c r="ED26" s="166">
        <v>0</v>
      </c>
      <c r="EE26" s="167">
        <v>0</v>
      </c>
      <c r="EG26" s="164" t="s">
        <v>196</v>
      </c>
      <c r="EH26" s="165">
        <v>5</v>
      </c>
      <c r="EI26" s="166">
        <v>136</v>
      </c>
      <c r="EJ26" s="166">
        <v>74</v>
      </c>
      <c r="EK26" s="166">
        <v>2</v>
      </c>
      <c r="EL26" s="166">
        <v>0</v>
      </c>
      <c r="EM26" s="167">
        <v>1</v>
      </c>
      <c r="EO26" s="164" t="s">
        <v>230</v>
      </c>
      <c r="EP26" s="165">
        <v>2</v>
      </c>
      <c r="EQ26" s="166">
        <v>2</v>
      </c>
      <c r="ER26" s="166">
        <v>2</v>
      </c>
      <c r="ES26" s="166">
        <v>1</v>
      </c>
      <c r="ET26" s="166">
        <v>0</v>
      </c>
      <c r="EU26" s="167">
        <v>0</v>
      </c>
      <c r="EW26" s="164" t="s">
        <v>211</v>
      </c>
      <c r="EX26" s="165">
        <v>1</v>
      </c>
      <c r="EY26" s="166">
        <v>0</v>
      </c>
      <c r="EZ26" s="166">
        <v>0</v>
      </c>
      <c r="FA26" s="166">
        <v>1</v>
      </c>
      <c r="FB26" s="166">
        <v>0</v>
      </c>
      <c r="FC26" s="167">
        <v>0</v>
      </c>
      <c r="GC26" s="164" t="s">
        <v>201</v>
      </c>
      <c r="GD26" s="165">
        <v>13</v>
      </c>
      <c r="GE26" s="166">
        <v>87</v>
      </c>
      <c r="GF26" s="166">
        <v>22</v>
      </c>
      <c r="GG26" s="166">
        <v>6</v>
      </c>
      <c r="GH26" s="166">
        <v>0</v>
      </c>
      <c r="GI26" s="167">
        <v>0</v>
      </c>
      <c r="GK26" s="164" t="s">
        <v>202</v>
      </c>
      <c r="GL26" s="165">
        <v>8</v>
      </c>
      <c r="GM26" s="166">
        <v>66</v>
      </c>
      <c r="GN26" s="166">
        <v>30</v>
      </c>
      <c r="GO26" s="166">
        <v>6</v>
      </c>
      <c r="GP26" s="166">
        <v>0</v>
      </c>
      <c r="GQ26" s="167">
        <v>0</v>
      </c>
      <c r="HA26" s="164" t="s">
        <v>241</v>
      </c>
      <c r="HB26" s="165">
        <v>3</v>
      </c>
      <c r="HC26" s="166">
        <v>163</v>
      </c>
      <c r="HD26" s="166">
        <v>110</v>
      </c>
      <c r="HE26" s="166">
        <v>2</v>
      </c>
      <c r="HF26" s="166">
        <v>1</v>
      </c>
      <c r="HG26" s="167">
        <v>1</v>
      </c>
      <c r="HH26" s="175"/>
      <c r="HI26" s="175"/>
      <c r="HJ26" s="175"/>
      <c r="HK26" s="175"/>
      <c r="HL26" s="175"/>
      <c r="HM26" s="175"/>
      <c r="HN26" s="175"/>
      <c r="HO26" s="175"/>
    </row>
    <row r="27" spans="1:223" x14ac:dyDescent="0.35">
      <c r="A27" s="164" t="s">
        <v>233</v>
      </c>
      <c r="B27" s="165">
        <v>27</v>
      </c>
      <c r="C27" s="166">
        <v>1152</v>
      </c>
      <c r="D27" s="166">
        <v>101</v>
      </c>
      <c r="E27" s="166">
        <v>15</v>
      </c>
      <c r="F27" s="166">
        <v>1</v>
      </c>
      <c r="G27" s="167">
        <v>9</v>
      </c>
      <c r="H27" s="6"/>
      <c r="I27" s="164" t="s">
        <v>268</v>
      </c>
      <c r="J27" s="165">
        <v>4</v>
      </c>
      <c r="K27" s="166">
        <v>40</v>
      </c>
      <c r="L27" s="166">
        <v>32</v>
      </c>
      <c r="M27" s="166">
        <v>3</v>
      </c>
      <c r="N27" s="166">
        <v>0</v>
      </c>
      <c r="O27" s="167">
        <v>0</v>
      </c>
      <c r="Q27" s="164" t="s">
        <v>220</v>
      </c>
      <c r="R27" s="165">
        <v>7</v>
      </c>
      <c r="S27" s="166">
        <v>123</v>
      </c>
      <c r="T27" s="166">
        <v>51</v>
      </c>
      <c r="U27" s="166">
        <v>3</v>
      </c>
      <c r="V27" s="166">
        <v>0</v>
      </c>
      <c r="W27" s="167">
        <v>1</v>
      </c>
      <c r="X27" s="175"/>
      <c r="Y27" s="164" t="s">
        <v>67</v>
      </c>
      <c r="Z27" s="165">
        <v>2</v>
      </c>
      <c r="AA27" s="166">
        <v>0</v>
      </c>
      <c r="AB27" s="166">
        <v>0</v>
      </c>
      <c r="AC27" s="166">
        <v>2</v>
      </c>
      <c r="AD27" s="166">
        <v>0</v>
      </c>
      <c r="AE27" s="167">
        <v>0</v>
      </c>
      <c r="AF27" s="175"/>
      <c r="AG27" s="164" t="s">
        <v>239</v>
      </c>
      <c r="AH27" s="165">
        <v>12</v>
      </c>
      <c r="AI27" s="166">
        <v>65</v>
      </c>
      <c r="AJ27" s="166">
        <v>14</v>
      </c>
      <c r="AK27" s="166">
        <v>12</v>
      </c>
      <c r="AL27" s="166">
        <v>0</v>
      </c>
      <c r="AM27" s="167">
        <v>0</v>
      </c>
      <c r="AO27" s="164" t="s">
        <v>221</v>
      </c>
      <c r="AP27" s="165">
        <v>3</v>
      </c>
      <c r="AQ27" s="166">
        <v>32</v>
      </c>
      <c r="AR27" s="166">
        <v>28</v>
      </c>
      <c r="AS27" s="166">
        <v>3</v>
      </c>
      <c r="AT27" s="166">
        <v>0</v>
      </c>
      <c r="AU27" s="167">
        <v>0</v>
      </c>
      <c r="AW27" s="168" t="s">
        <v>84</v>
      </c>
      <c r="AX27" s="169">
        <v>77</v>
      </c>
      <c r="AY27" s="170">
        <v>1016</v>
      </c>
      <c r="AZ27" s="170">
        <v>79</v>
      </c>
      <c r="BA27" s="170">
        <v>41</v>
      </c>
      <c r="BB27" s="170">
        <v>0</v>
      </c>
      <c r="BC27" s="171">
        <v>5</v>
      </c>
      <c r="BE27" s="164" t="s">
        <v>220</v>
      </c>
      <c r="BF27" s="165">
        <v>9</v>
      </c>
      <c r="BG27" s="166">
        <v>58</v>
      </c>
      <c r="BH27" s="166">
        <v>17</v>
      </c>
      <c r="BI27" s="166">
        <v>6</v>
      </c>
      <c r="BJ27" s="166">
        <v>0</v>
      </c>
      <c r="BK27" s="167">
        <v>0</v>
      </c>
      <c r="BM27" s="164" t="s">
        <v>201</v>
      </c>
      <c r="BN27" s="165">
        <v>11</v>
      </c>
      <c r="BO27" s="166">
        <v>80</v>
      </c>
      <c r="BP27" s="166">
        <v>20</v>
      </c>
      <c r="BQ27" s="166">
        <v>7</v>
      </c>
      <c r="BR27" s="166">
        <v>0</v>
      </c>
      <c r="BS27" s="167">
        <v>0</v>
      </c>
      <c r="BU27" s="164" t="s">
        <v>220</v>
      </c>
      <c r="BV27" s="165">
        <v>9</v>
      </c>
      <c r="BW27" s="166">
        <v>148</v>
      </c>
      <c r="BX27" s="166">
        <v>51</v>
      </c>
      <c r="BY27" s="166">
        <v>6</v>
      </c>
      <c r="BZ27" s="166">
        <v>0</v>
      </c>
      <c r="CA27" s="167">
        <v>1</v>
      </c>
      <c r="CC27" s="164" t="s">
        <v>260</v>
      </c>
      <c r="CD27" s="165">
        <v>1</v>
      </c>
      <c r="CE27" s="166">
        <v>40</v>
      </c>
      <c r="CF27" s="166">
        <v>40</v>
      </c>
      <c r="CG27" s="166">
        <v>0</v>
      </c>
      <c r="CH27" s="166">
        <v>0</v>
      </c>
      <c r="CI27" s="167">
        <v>0</v>
      </c>
      <c r="CK27" s="164" t="s">
        <v>281</v>
      </c>
      <c r="CL27" s="165">
        <v>1</v>
      </c>
      <c r="CM27" s="166">
        <v>1</v>
      </c>
      <c r="CN27" s="166">
        <v>1</v>
      </c>
      <c r="CO27" s="166">
        <v>0</v>
      </c>
      <c r="CP27" s="166">
        <v>0</v>
      </c>
      <c r="CQ27" s="167">
        <v>0</v>
      </c>
      <c r="CS27" s="164" t="s">
        <v>148</v>
      </c>
      <c r="CT27" s="165">
        <v>2</v>
      </c>
      <c r="CU27" s="166">
        <v>11</v>
      </c>
      <c r="CV27" s="166">
        <v>11</v>
      </c>
      <c r="CW27" s="166">
        <v>2</v>
      </c>
      <c r="CX27" s="166">
        <v>0</v>
      </c>
      <c r="CY27" s="167">
        <v>0</v>
      </c>
      <c r="DI27" s="164" t="s">
        <v>148</v>
      </c>
      <c r="DJ27" s="165">
        <v>1</v>
      </c>
      <c r="DK27" s="166">
        <v>1</v>
      </c>
      <c r="DL27" s="166">
        <v>1</v>
      </c>
      <c r="DM27" s="166">
        <v>1</v>
      </c>
      <c r="DN27" s="166">
        <v>0</v>
      </c>
      <c r="DO27" s="167">
        <v>0</v>
      </c>
      <c r="DQ27" s="164" t="s">
        <v>272</v>
      </c>
      <c r="DR27" s="165">
        <v>1</v>
      </c>
      <c r="DS27" s="166">
        <v>8</v>
      </c>
      <c r="DT27" s="166">
        <v>8</v>
      </c>
      <c r="DU27" s="166">
        <v>1</v>
      </c>
      <c r="DV27" s="166">
        <v>0</v>
      </c>
      <c r="DW27" s="167">
        <v>0</v>
      </c>
      <c r="DY27" s="164" t="s">
        <v>63</v>
      </c>
      <c r="DZ27" s="165">
        <v>1</v>
      </c>
      <c r="EA27" s="166">
        <v>2</v>
      </c>
      <c r="EB27" s="166">
        <v>2</v>
      </c>
      <c r="EC27" s="166">
        <v>1</v>
      </c>
      <c r="ED27" s="166">
        <v>0</v>
      </c>
      <c r="EE27" s="167">
        <v>0</v>
      </c>
      <c r="EG27" s="164" t="s">
        <v>200</v>
      </c>
      <c r="EH27" s="165">
        <v>1</v>
      </c>
      <c r="EI27" s="166">
        <v>6</v>
      </c>
      <c r="EJ27" s="166">
        <v>6</v>
      </c>
      <c r="EK27" s="166">
        <v>1</v>
      </c>
      <c r="EL27" s="166">
        <v>0</v>
      </c>
      <c r="EM27" s="167">
        <v>0</v>
      </c>
      <c r="EO27" s="164" t="s">
        <v>202</v>
      </c>
      <c r="EP27" s="165">
        <v>2</v>
      </c>
      <c r="EQ27" s="166">
        <v>34</v>
      </c>
      <c r="ER27" s="166">
        <v>30</v>
      </c>
      <c r="ES27" s="166">
        <v>1</v>
      </c>
      <c r="ET27" s="166">
        <v>0</v>
      </c>
      <c r="EU27" s="167">
        <v>0</v>
      </c>
      <c r="EW27" s="164" t="s">
        <v>196</v>
      </c>
      <c r="EX27" s="165">
        <v>4</v>
      </c>
      <c r="EY27" s="166">
        <v>93</v>
      </c>
      <c r="EZ27" s="166">
        <v>55</v>
      </c>
      <c r="FA27" s="166">
        <v>3</v>
      </c>
      <c r="FB27" s="166">
        <v>0</v>
      </c>
      <c r="FC27" s="167">
        <v>1</v>
      </c>
      <c r="GC27" s="164" t="s">
        <v>239</v>
      </c>
      <c r="GD27" s="165">
        <v>14</v>
      </c>
      <c r="GE27" s="166">
        <v>182</v>
      </c>
      <c r="GF27" s="166">
        <v>44</v>
      </c>
      <c r="GG27" s="166">
        <v>14</v>
      </c>
      <c r="GH27" s="166">
        <v>0</v>
      </c>
      <c r="GI27" s="167">
        <v>0</v>
      </c>
      <c r="GK27" s="164" t="s">
        <v>225</v>
      </c>
      <c r="GL27" s="165">
        <v>1</v>
      </c>
      <c r="GM27" s="166">
        <v>79</v>
      </c>
      <c r="GN27" s="166">
        <v>79</v>
      </c>
      <c r="GO27" s="166">
        <v>1</v>
      </c>
      <c r="GP27" s="166">
        <v>0</v>
      </c>
      <c r="GQ27" s="167">
        <v>1</v>
      </c>
      <c r="HA27" s="164" t="s">
        <v>202</v>
      </c>
      <c r="HB27" s="165">
        <v>4</v>
      </c>
      <c r="HC27" s="166">
        <v>84</v>
      </c>
      <c r="HD27" s="166">
        <v>72</v>
      </c>
      <c r="HE27" s="166">
        <v>4</v>
      </c>
      <c r="HF27" s="166">
        <v>0</v>
      </c>
      <c r="HG27" s="167">
        <v>1</v>
      </c>
      <c r="HH27" s="175"/>
      <c r="HI27" s="175"/>
      <c r="HJ27" s="175"/>
      <c r="HK27" s="175"/>
      <c r="HL27" s="175"/>
      <c r="HM27" s="175"/>
      <c r="HN27" s="175"/>
      <c r="HO27" s="175"/>
    </row>
    <row r="28" spans="1:223" x14ac:dyDescent="0.35">
      <c r="A28" s="164" t="s">
        <v>199</v>
      </c>
      <c r="B28" s="165">
        <v>43</v>
      </c>
      <c r="C28" s="166">
        <v>1616</v>
      </c>
      <c r="D28" s="166">
        <v>149</v>
      </c>
      <c r="E28" s="166">
        <v>32</v>
      </c>
      <c r="F28" s="166">
        <v>4</v>
      </c>
      <c r="G28" s="167">
        <v>8</v>
      </c>
      <c r="H28" s="6"/>
      <c r="I28" s="164" t="s">
        <v>281</v>
      </c>
      <c r="J28" s="165">
        <v>1</v>
      </c>
      <c r="K28" s="166">
        <v>1</v>
      </c>
      <c r="L28" s="166">
        <v>1</v>
      </c>
      <c r="M28" s="166">
        <v>0</v>
      </c>
      <c r="N28" s="166">
        <v>0</v>
      </c>
      <c r="O28" s="167">
        <v>0</v>
      </c>
      <c r="Q28" s="164" t="s">
        <v>54</v>
      </c>
      <c r="R28" s="165">
        <v>1</v>
      </c>
      <c r="S28" s="166">
        <v>5</v>
      </c>
      <c r="T28" s="166">
        <v>5</v>
      </c>
      <c r="U28" s="166">
        <v>0</v>
      </c>
      <c r="V28" s="166">
        <v>0</v>
      </c>
      <c r="W28" s="167">
        <v>0</v>
      </c>
      <c r="X28" s="175"/>
      <c r="Y28" s="164" t="s">
        <v>225</v>
      </c>
      <c r="Z28" s="165">
        <v>1</v>
      </c>
      <c r="AA28" s="166">
        <v>1</v>
      </c>
      <c r="AB28" s="166">
        <v>1</v>
      </c>
      <c r="AC28" s="166">
        <v>0</v>
      </c>
      <c r="AD28" s="166">
        <v>0</v>
      </c>
      <c r="AE28" s="167">
        <v>0</v>
      </c>
      <c r="AF28" s="175"/>
      <c r="AG28" s="164" t="s">
        <v>204</v>
      </c>
      <c r="AH28" s="165">
        <v>2</v>
      </c>
      <c r="AI28" s="166">
        <v>20</v>
      </c>
      <c r="AJ28" s="166">
        <v>20</v>
      </c>
      <c r="AK28" s="166">
        <v>1</v>
      </c>
      <c r="AL28" s="166">
        <v>0</v>
      </c>
      <c r="AM28" s="167">
        <v>0</v>
      </c>
      <c r="AO28" s="164" t="s">
        <v>220</v>
      </c>
      <c r="AP28" s="165">
        <v>4</v>
      </c>
      <c r="AQ28" s="166">
        <v>43</v>
      </c>
      <c r="AR28" s="166">
        <v>21</v>
      </c>
      <c r="AS28" s="166">
        <v>4</v>
      </c>
      <c r="AT28" s="166">
        <v>0</v>
      </c>
      <c r="AU28" s="167">
        <v>0</v>
      </c>
      <c r="BE28" s="164" t="s">
        <v>268</v>
      </c>
      <c r="BF28" s="165">
        <v>1</v>
      </c>
      <c r="BG28" s="166">
        <v>1</v>
      </c>
      <c r="BH28" s="166">
        <v>1</v>
      </c>
      <c r="BI28" s="166">
        <v>1</v>
      </c>
      <c r="BJ28" s="166">
        <v>0</v>
      </c>
      <c r="BK28" s="167">
        <v>0</v>
      </c>
      <c r="BM28" s="164" t="s">
        <v>239</v>
      </c>
      <c r="BN28" s="165">
        <v>11</v>
      </c>
      <c r="BO28" s="166">
        <v>124</v>
      </c>
      <c r="BP28" s="166">
        <v>44</v>
      </c>
      <c r="BQ28" s="166">
        <v>11</v>
      </c>
      <c r="BR28" s="166">
        <v>0</v>
      </c>
      <c r="BS28" s="167">
        <v>0</v>
      </c>
      <c r="BU28" s="164" t="s">
        <v>54</v>
      </c>
      <c r="BV28" s="165">
        <v>1</v>
      </c>
      <c r="BW28" s="166">
        <v>5</v>
      </c>
      <c r="BX28" s="166">
        <v>5</v>
      </c>
      <c r="BY28" s="166">
        <v>0</v>
      </c>
      <c r="BZ28" s="166">
        <v>0</v>
      </c>
      <c r="CA28" s="167">
        <v>0</v>
      </c>
      <c r="CC28" s="164" t="s">
        <v>221</v>
      </c>
      <c r="CD28" s="165">
        <v>2</v>
      </c>
      <c r="CE28" s="166">
        <v>35</v>
      </c>
      <c r="CF28" s="166">
        <v>32</v>
      </c>
      <c r="CG28" s="166">
        <v>2</v>
      </c>
      <c r="CH28" s="166">
        <v>0</v>
      </c>
      <c r="CI28" s="167">
        <v>0</v>
      </c>
      <c r="CK28" s="164" t="s">
        <v>203</v>
      </c>
      <c r="CL28" s="165">
        <v>8</v>
      </c>
      <c r="CM28" s="166">
        <v>130</v>
      </c>
      <c r="CN28" s="166">
        <v>40</v>
      </c>
      <c r="CO28" s="166">
        <v>8</v>
      </c>
      <c r="CP28" s="166">
        <v>0</v>
      </c>
      <c r="CQ28" s="167">
        <v>0</v>
      </c>
      <c r="CS28" s="164" t="s">
        <v>297</v>
      </c>
      <c r="CT28" s="165">
        <v>1</v>
      </c>
      <c r="CU28" s="166">
        <v>10</v>
      </c>
      <c r="CV28" s="166">
        <v>10</v>
      </c>
      <c r="CW28" s="166">
        <v>1</v>
      </c>
      <c r="CX28" s="166">
        <v>0</v>
      </c>
      <c r="CY28" s="167">
        <v>0</v>
      </c>
      <c r="DI28" s="168" t="s">
        <v>84</v>
      </c>
      <c r="DJ28" s="169">
        <v>101</v>
      </c>
      <c r="DK28" s="170">
        <v>1839</v>
      </c>
      <c r="DL28" s="170">
        <v>103</v>
      </c>
      <c r="DM28" s="170">
        <v>66</v>
      </c>
      <c r="DN28" s="170">
        <v>1</v>
      </c>
      <c r="DO28" s="171">
        <v>12</v>
      </c>
      <c r="DQ28" s="164" t="s">
        <v>14</v>
      </c>
      <c r="DR28" s="165">
        <v>1</v>
      </c>
      <c r="DS28" s="166">
        <v>9</v>
      </c>
      <c r="DT28" s="166">
        <v>9</v>
      </c>
      <c r="DU28" s="166">
        <v>1</v>
      </c>
      <c r="DV28" s="166">
        <v>0</v>
      </c>
      <c r="DW28" s="167">
        <v>0</v>
      </c>
      <c r="DY28" s="164" t="s">
        <v>242</v>
      </c>
      <c r="DZ28" s="165">
        <v>8</v>
      </c>
      <c r="EA28" s="166">
        <v>181</v>
      </c>
      <c r="EB28" s="166">
        <v>56</v>
      </c>
      <c r="EC28" s="166">
        <v>6</v>
      </c>
      <c r="ED28" s="166">
        <v>0</v>
      </c>
      <c r="EE28" s="167">
        <v>1</v>
      </c>
      <c r="EG28" s="164" t="s">
        <v>267</v>
      </c>
      <c r="EH28" s="165">
        <v>1</v>
      </c>
      <c r="EI28" s="166">
        <v>3</v>
      </c>
      <c r="EJ28" s="166">
        <v>3</v>
      </c>
      <c r="EK28" s="166">
        <v>1</v>
      </c>
      <c r="EL28" s="166">
        <v>0</v>
      </c>
      <c r="EM28" s="167">
        <v>0</v>
      </c>
      <c r="EO28" s="164" t="s">
        <v>277</v>
      </c>
      <c r="EP28" s="165">
        <v>2</v>
      </c>
      <c r="EQ28" s="166">
        <v>70</v>
      </c>
      <c r="ER28" s="166">
        <v>70</v>
      </c>
      <c r="ES28" s="166">
        <v>1</v>
      </c>
      <c r="ET28" s="166">
        <v>0</v>
      </c>
      <c r="EU28" s="167">
        <v>1</v>
      </c>
      <c r="EW28" s="164" t="s">
        <v>212</v>
      </c>
      <c r="EX28" s="165">
        <v>2</v>
      </c>
      <c r="EY28" s="166">
        <v>17</v>
      </c>
      <c r="EZ28" s="166">
        <v>13</v>
      </c>
      <c r="FA28" s="166">
        <v>2</v>
      </c>
      <c r="FB28" s="166">
        <v>0</v>
      </c>
      <c r="FC28" s="167">
        <v>0</v>
      </c>
      <c r="GC28" s="164" t="s">
        <v>204</v>
      </c>
      <c r="GD28" s="165">
        <v>4</v>
      </c>
      <c r="GE28" s="166">
        <v>37</v>
      </c>
      <c r="GF28" s="166">
        <v>20</v>
      </c>
      <c r="GG28" s="166">
        <v>2</v>
      </c>
      <c r="GH28" s="166">
        <v>0</v>
      </c>
      <c r="GI28" s="167">
        <v>0</v>
      </c>
      <c r="GK28" s="164" t="s">
        <v>217</v>
      </c>
      <c r="GL28" s="165">
        <v>1</v>
      </c>
      <c r="GM28" s="166">
        <v>4</v>
      </c>
      <c r="GN28" s="166">
        <v>4</v>
      </c>
      <c r="GO28" s="166">
        <v>1</v>
      </c>
      <c r="GP28" s="166">
        <v>0</v>
      </c>
      <c r="GQ28" s="167">
        <v>0</v>
      </c>
      <c r="HA28" s="164" t="s">
        <v>76</v>
      </c>
      <c r="HB28" s="165">
        <v>1</v>
      </c>
      <c r="HC28" s="166">
        <v>12</v>
      </c>
      <c r="HD28" s="166">
        <v>12</v>
      </c>
      <c r="HE28" s="166">
        <v>1</v>
      </c>
      <c r="HF28" s="166">
        <v>0</v>
      </c>
      <c r="HG28" s="167">
        <v>0</v>
      </c>
      <c r="HH28" s="175"/>
      <c r="HI28" s="175"/>
      <c r="HJ28" s="175"/>
      <c r="HK28" s="175"/>
      <c r="HL28" s="175"/>
      <c r="HM28" s="175"/>
      <c r="HN28" s="175"/>
      <c r="HO28" s="175"/>
    </row>
    <row r="29" spans="1:223" x14ac:dyDescent="0.35">
      <c r="A29" s="164" t="s">
        <v>59</v>
      </c>
      <c r="B29" s="165">
        <v>1</v>
      </c>
      <c r="C29" s="166">
        <v>1</v>
      </c>
      <c r="D29" s="166">
        <v>1</v>
      </c>
      <c r="E29" s="166">
        <v>1</v>
      </c>
      <c r="F29" s="166">
        <v>0</v>
      </c>
      <c r="G29" s="167">
        <v>0</v>
      </c>
      <c r="H29" s="6"/>
      <c r="I29" s="164" t="s">
        <v>203</v>
      </c>
      <c r="J29" s="165">
        <v>9</v>
      </c>
      <c r="K29" s="166">
        <v>56</v>
      </c>
      <c r="L29" s="166">
        <v>17</v>
      </c>
      <c r="M29" s="166">
        <v>7</v>
      </c>
      <c r="N29" s="166">
        <v>0</v>
      </c>
      <c r="O29" s="167">
        <v>0</v>
      </c>
      <c r="Q29" s="164" t="s">
        <v>203</v>
      </c>
      <c r="R29" s="165">
        <v>9</v>
      </c>
      <c r="S29" s="166">
        <v>102</v>
      </c>
      <c r="T29" s="166">
        <v>40</v>
      </c>
      <c r="U29" s="166">
        <v>8</v>
      </c>
      <c r="V29" s="166">
        <v>0</v>
      </c>
      <c r="W29" s="167">
        <v>0</v>
      </c>
      <c r="X29" s="175"/>
      <c r="Y29" s="164" t="s">
        <v>218</v>
      </c>
      <c r="Z29" s="165">
        <v>2</v>
      </c>
      <c r="AA29" s="166">
        <v>8</v>
      </c>
      <c r="AB29" s="166">
        <v>4</v>
      </c>
      <c r="AC29" s="166">
        <v>1</v>
      </c>
      <c r="AD29" s="166">
        <v>0</v>
      </c>
      <c r="AE29" s="167">
        <v>0</v>
      </c>
      <c r="AF29" s="175"/>
      <c r="AG29" s="164" t="s">
        <v>260</v>
      </c>
      <c r="AH29" s="165">
        <v>1</v>
      </c>
      <c r="AI29" s="166">
        <v>40</v>
      </c>
      <c r="AJ29" s="166">
        <v>40</v>
      </c>
      <c r="AK29" s="166">
        <v>0</v>
      </c>
      <c r="AL29" s="166">
        <v>0</v>
      </c>
      <c r="AM29" s="167">
        <v>0</v>
      </c>
      <c r="AO29" s="164" t="s">
        <v>268</v>
      </c>
      <c r="AP29" s="165">
        <v>2</v>
      </c>
      <c r="AQ29" s="166">
        <v>7</v>
      </c>
      <c r="AR29" s="166">
        <v>7</v>
      </c>
      <c r="AS29" s="166">
        <v>2</v>
      </c>
      <c r="AT29" s="166">
        <v>0</v>
      </c>
      <c r="AU29" s="167">
        <v>0</v>
      </c>
      <c r="BE29" s="164" t="s">
        <v>281</v>
      </c>
      <c r="BF29" s="165">
        <v>1</v>
      </c>
      <c r="BG29" s="166">
        <v>1</v>
      </c>
      <c r="BH29" s="166">
        <v>1</v>
      </c>
      <c r="BI29" s="166">
        <v>0</v>
      </c>
      <c r="BJ29" s="166">
        <v>0</v>
      </c>
      <c r="BK29" s="167">
        <v>0</v>
      </c>
      <c r="BM29" s="164" t="s">
        <v>204</v>
      </c>
      <c r="BN29" s="165">
        <v>1</v>
      </c>
      <c r="BO29" s="166">
        <v>20</v>
      </c>
      <c r="BP29" s="166">
        <v>20</v>
      </c>
      <c r="BQ29" s="166">
        <v>1</v>
      </c>
      <c r="BR29" s="166">
        <v>0</v>
      </c>
      <c r="BS29" s="167">
        <v>0</v>
      </c>
      <c r="BU29" s="164" t="s">
        <v>268</v>
      </c>
      <c r="BV29" s="165">
        <v>2</v>
      </c>
      <c r="BW29" s="166">
        <v>33</v>
      </c>
      <c r="BX29" s="166">
        <v>32</v>
      </c>
      <c r="BY29" s="166">
        <v>1</v>
      </c>
      <c r="BZ29" s="166">
        <v>0</v>
      </c>
      <c r="CA29" s="167">
        <v>0</v>
      </c>
      <c r="CC29" s="164" t="s">
        <v>220</v>
      </c>
      <c r="CD29" s="165">
        <v>3</v>
      </c>
      <c r="CE29" s="166">
        <v>21</v>
      </c>
      <c r="CF29" s="166">
        <v>17</v>
      </c>
      <c r="CG29" s="166">
        <v>2</v>
      </c>
      <c r="CH29" s="166">
        <v>0</v>
      </c>
      <c r="CI29" s="167">
        <v>0</v>
      </c>
      <c r="CK29" s="164" t="s">
        <v>214</v>
      </c>
      <c r="CL29" s="165">
        <v>6</v>
      </c>
      <c r="CM29" s="166">
        <v>9</v>
      </c>
      <c r="CN29" s="166">
        <v>5</v>
      </c>
      <c r="CO29" s="166">
        <v>2</v>
      </c>
      <c r="CP29" s="166">
        <v>0</v>
      </c>
      <c r="CQ29" s="167">
        <v>0</v>
      </c>
      <c r="CS29" s="168" t="s">
        <v>84</v>
      </c>
      <c r="CT29" s="169">
        <v>101</v>
      </c>
      <c r="CU29" s="170">
        <v>1818</v>
      </c>
      <c r="CV29" s="170">
        <v>152</v>
      </c>
      <c r="CW29" s="170">
        <v>72</v>
      </c>
      <c r="CX29" s="170">
        <v>2</v>
      </c>
      <c r="CY29" s="171">
        <v>8</v>
      </c>
      <c r="DQ29" s="164" t="s">
        <v>297</v>
      </c>
      <c r="DR29" s="165">
        <v>1</v>
      </c>
      <c r="DS29" s="166">
        <v>25</v>
      </c>
      <c r="DT29" s="166">
        <v>25</v>
      </c>
      <c r="DU29" s="166">
        <v>1</v>
      </c>
      <c r="DV29" s="166">
        <v>0</v>
      </c>
      <c r="DW29" s="167">
        <v>0</v>
      </c>
      <c r="DY29" s="164" t="s">
        <v>206</v>
      </c>
      <c r="DZ29" s="165">
        <v>2</v>
      </c>
      <c r="EA29" s="166">
        <v>28</v>
      </c>
      <c r="EB29" s="166">
        <v>24</v>
      </c>
      <c r="EC29" s="166">
        <v>1</v>
      </c>
      <c r="ED29" s="166">
        <v>0</v>
      </c>
      <c r="EE29" s="167">
        <v>0</v>
      </c>
      <c r="EG29" s="164" t="s">
        <v>212</v>
      </c>
      <c r="EH29" s="165">
        <v>2</v>
      </c>
      <c r="EI29" s="166">
        <v>38</v>
      </c>
      <c r="EJ29" s="166">
        <v>38</v>
      </c>
      <c r="EK29" s="166">
        <v>1</v>
      </c>
      <c r="EL29" s="166">
        <v>0</v>
      </c>
      <c r="EM29" s="167">
        <v>0</v>
      </c>
      <c r="EO29" s="164" t="s">
        <v>218</v>
      </c>
      <c r="EP29" s="165">
        <v>1</v>
      </c>
      <c r="EQ29" s="166">
        <v>4</v>
      </c>
      <c r="ER29" s="166">
        <v>4</v>
      </c>
      <c r="ES29" s="166">
        <v>0</v>
      </c>
      <c r="ET29" s="166">
        <v>0</v>
      </c>
      <c r="EU29" s="167">
        <v>0</v>
      </c>
      <c r="EW29" s="164" t="s">
        <v>247</v>
      </c>
      <c r="EX29" s="165">
        <v>1</v>
      </c>
      <c r="EY29" s="166">
        <v>19</v>
      </c>
      <c r="EZ29" s="166">
        <v>19</v>
      </c>
      <c r="FA29" s="166">
        <v>0</v>
      </c>
      <c r="FB29" s="166">
        <v>0</v>
      </c>
      <c r="FC29" s="167">
        <v>0</v>
      </c>
      <c r="GC29" s="164" t="s">
        <v>260</v>
      </c>
      <c r="GD29" s="165">
        <v>1</v>
      </c>
      <c r="GE29" s="166">
        <v>40</v>
      </c>
      <c r="GF29" s="166">
        <v>40</v>
      </c>
      <c r="GG29" s="166">
        <v>0</v>
      </c>
      <c r="GH29" s="166">
        <v>0</v>
      </c>
      <c r="GI29" s="167">
        <v>0</v>
      </c>
      <c r="GK29" s="164" t="s">
        <v>218</v>
      </c>
      <c r="GL29" s="165">
        <v>2</v>
      </c>
      <c r="GM29" s="166">
        <v>4</v>
      </c>
      <c r="GN29" s="166">
        <v>4</v>
      </c>
      <c r="GO29" s="166">
        <v>1</v>
      </c>
      <c r="GP29" s="166">
        <v>0</v>
      </c>
      <c r="GQ29" s="167">
        <v>0</v>
      </c>
      <c r="HA29" s="164" t="s">
        <v>225</v>
      </c>
      <c r="HB29" s="165">
        <v>3</v>
      </c>
      <c r="HC29" s="166">
        <v>41</v>
      </c>
      <c r="HD29" s="166">
        <v>27</v>
      </c>
      <c r="HE29" s="166">
        <v>3</v>
      </c>
      <c r="HF29" s="166">
        <v>0</v>
      </c>
      <c r="HG29" s="167">
        <v>0</v>
      </c>
      <c r="HH29" s="175"/>
      <c r="HI29" s="175"/>
      <c r="HJ29" s="175"/>
      <c r="HK29" s="175"/>
      <c r="HL29" s="175"/>
      <c r="HM29" s="175"/>
      <c r="HN29" s="175"/>
      <c r="HO29" s="175"/>
    </row>
    <row r="30" spans="1:223" x14ac:dyDescent="0.35">
      <c r="A30" s="164" t="s">
        <v>201</v>
      </c>
      <c r="B30" s="165">
        <v>19</v>
      </c>
      <c r="C30" s="166">
        <v>125</v>
      </c>
      <c r="D30" s="166">
        <v>22</v>
      </c>
      <c r="E30" s="166">
        <v>12</v>
      </c>
      <c r="F30" s="166">
        <v>0</v>
      </c>
      <c r="G30" s="167">
        <v>0</v>
      </c>
      <c r="H30" s="6"/>
      <c r="I30" s="164" t="s">
        <v>214</v>
      </c>
      <c r="J30" s="165">
        <v>6</v>
      </c>
      <c r="K30" s="166">
        <v>27</v>
      </c>
      <c r="L30" s="166">
        <v>13</v>
      </c>
      <c r="M30" s="166">
        <v>4</v>
      </c>
      <c r="N30" s="166">
        <v>0</v>
      </c>
      <c r="O30" s="167">
        <v>0</v>
      </c>
      <c r="Q30" s="164" t="s">
        <v>69</v>
      </c>
      <c r="R30" s="165">
        <v>1</v>
      </c>
      <c r="S30" s="166">
        <v>1</v>
      </c>
      <c r="T30" s="166">
        <v>1</v>
      </c>
      <c r="U30" s="166">
        <v>1</v>
      </c>
      <c r="V30" s="166">
        <v>0</v>
      </c>
      <c r="W30" s="167">
        <v>0</v>
      </c>
      <c r="X30" s="175"/>
      <c r="Y30" s="164" t="s">
        <v>211</v>
      </c>
      <c r="Z30" s="165">
        <v>8</v>
      </c>
      <c r="AA30" s="166">
        <v>71</v>
      </c>
      <c r="AB30" s="166">
        <v>25</v>
      </c>
      <c r="AC30" s="166">
        <v>8</v>
      </c>
      <c r="AD30" s="166">
        <v>0</v>
      </c>
      <c r="AE30" s="167">
        <v>0</v>
      </c>
      <c r="AF30" s="175"/>
      <c r="AG30" s="164" t="s">
        <v>55</v>
      </c>
      <c r="AH30" s="165">
        <v>1</v>
      </c>
      <c r="AI30" s="166">
        <v>0</v>
      </c>
      <c r="AJ30" s="166">
        <v>0</v>
      </c>
      <c r="AK30" s="166">
        <v>1</v>
      </c>
      <c r="AL30" s="166">
        <v>0</v>
      </c>
      <c r="AM30" s="167">
        <v>0</v>
      </c>
      <c r="AO30" s="164" t="s">
        <v>281</v>
      </c>
      <c r="AP30" s="165">
        <v>1</v>
      </c>
      <c r="AQ30" s="166">
        <v>1</v>
      </c>
      <c r="AR30" s="166">
        <v>1</v>
      </c>
      <c r="AS30" s="166">
        <v>0</v>
      </c>
      <c r="AT30" s="166">
        <v>0</v>
      </c>
      <c r="AU30" s="167">
        <v>0</v>
      </c>
      <c r="BE30" s="164" t="s">
        <v>203</v>
      </c>
      <c r="BF30" s="165">
        <v>12</v>
      </c>
      <c r="BG30" s="166">
        <v>87</v>
      </c>
      <c r="BH30" s="166">
        <v>25</v>
      </c>
      <c r="BI30" s="166">
        <v>11</v>
      </c>
      <c r="BJ30" s="166">
        <v>0</v>
      </c>
      <c r="BK30" s="167">
        <v>0</v>
      </c>
      <c r="BM30" s="164" t="s">
        <v>55</v>
      </c>
      <c r="BN30" s="165">
        <v>1</v>
      </c>
      <c r="BO30" s="166">
        <v>0</v>
      </c>
      <c r="BP30" s="166">
        <v>0</v>
      </c>
      <c r="BQ30" s="166">
        <v>1</v>
      </c>
      <c r="BR30" s="166">
        <v>0</v>
      </c>
      <c r="BS30" s="167">
        <v>0</v>
      </c>
      <c r="BU30" s="164" t="s">
        <v>203</v>
      </c>
      <c r="BV30" s="165">
        <v>7</v>
      </c>
      <c r="BW30" s="166">
        <v>50</v>
      </c>
      <c r="BX30" s="166">
        <v>20</v>
      </c>
      <c r="BY30" s="166">
        <v>4</v>
      </c>
      <c r="BZ30" s="166">
        <v>0</v>
      </c>
      <c r="CA30" s="167">
        <v>0</v>
      </c>
      <c r="CC30" s="164" t="s">
        <v>268</v>
      </c>
      <c r="CD30" s="165">
        <v>2</v>
      </c>
      <c r="CE30" s="166">
        <v>7</v>
      </c>
      <c r="CF30" s="166">
        <v>7</v>
      </c>
      <c r="CG30" s="166">
        <v>2</v>
      </c>
      <c r="CH30" s="166">
        <v>0</v>
      </c>
      <c r="CI30" s="167">
        <v>0</v>
      </c>
      <c r="CK30" s="164" t="s">
        <v>230</v>
      </c>
      <c r="CL30" s="165">
        <v>5</v>
      </c>
      <c r="CM30" s="166">
        <v>61</v>
      </c>
      <c r="CN30" s="166">
        <v>22</v>
      </c>
      <c r="CO30" s="166">
        <v>5</v>
      </c>
      <c r="CP30" s="166">
        <v>0</v>
      </c>
      <c r="CQ30" s="167">
        <v>0</v>
      </c>
      <c r="DQ30" s="168" t="s">
        <v>84</v>
      </c>
      <c r="DR30" s="169">
        <v>101</v>
      </c>
      <c r="DS30" s="170">
        <v>1846</v>
      </c>
      <c r="DT30" s="170">
        <v>149</v>
      </c>
      <c r="DU30" s="170">
        <v>60</v>
      </c>
      <c r="DV30" s="170">
        <v>1</v>
      </c>
      <c r="DW30" s="171">
        <v>10</v>
      </c>
      <c r="DY30" s="164" t="s">
        <v>295</v>
      </c>
      <c r="DZ30" s="165">
        <v>1</v>
      </c>
      <c r="EA30" s="166">
        <v>28</v>
      </c>
      <c r="EB30" s="166">
        <v>28</v>
      </c>
      <c r="EC30" s="166">
        <v>0</v>
      </c>
      <c r="ED30" s="166">
        <v>0</v>
      </c>
      <c r="EE30" s="167">
        <v>0</v>
      </c>
      <c r="EG30" s="164" t="s">
        <v>255</v>
      </c>
      <c r="EH30" s="165">
        <v>1</v>
      </c>
      <c r="EI30" s="166">
        <v>12</v>
      </c>
      <c r="EJ30" s="166">
        <v>12</v>
      </c>
      <c r="EK30" s="166">
        <v>1</v>
      </c>
      <c r="EL30" s="166">
        <v>0</v>
      </c>
      <c r="EM30" s="167">
        <v>0</v>
      </c>
      <c r="EO30" s="164" t="s">
        <v>211</v>
      </c>
      <c r="EP30" s="165">
        <v>2</v>
      </c>
      <c r="EQ30" s="166">
        <v>6</v>
      </c>
      <c r="ER30" s="166">
        <v>6</v>
      </c>
      <c r="ES30" s="166">
        <v>2</v>
      </c>
      <c r="ET30" s="166">
        <v>0</v>
      </c>
      <c r="EU30" s="167">
        <v>0</v>
      </c>
      <c r="EW30" s="164" t="s">
        <v>63</v>
      </c>
      <c r="EX30" s="165">
        <v>1</v>
      </c>
      <c r="EY30" s="166">
        <v>1</v>
      </c>
      <c r="EZ30" s="166">
        <v>1</v>
      </c>
      <c r="FA30" s="166">
        <v>0</v>
      </c>
      <c r="FB30" s="166">
        <v>0</v>
      </c>
      <c r="FC30" s="167">
        <v>0</v>
      </c>
      <c r="GC30" s="164" t="s">
        <v>221</v>
      </c>
      <c r="GD30" s="165">
        <v>6</v>
      </c>
      <c r="GE30" s="166">
        <v>93</v>
      </c>
      <c r="GF30" s="166">
        <v>32</v>
      </c>
      <c r="GG30" s="166">
        <v>5</v>
      </c>
      <c r="GH30" s="166">
        <v>0</v>
      </c>
      <c r="GI30" s="167">
        <v>0</v>
      </c>
      <c r="GK30" s="164" t="s">
        <v>211</v>
      </c>
      <c r="GL30" s="165">
        <v>4</v>
      </c>
      <c r="GM30" s="166">
        <v>45</v>
      </c>
      <c r="GN30" s="166">
        <v>26</v>
      </c>
      <c r="GO30" s="166">
        <v>4</v>
      </c>
      <c r="GP30" s="166">
        <v>0</v>
      </c>
      <c r="GQ30" s="167">
        <v>0</v>
      </c>
      <c r="HA30" s="164" t="s">
        <v>217</v>
      </c>
      <c r="HB30" s="165">
        <v>1</v>
      </c>
      <c r="HC30" s="166">
        <v>15</v>
      </c>
      <c r="HD30" s="166">
        <v>15</v>
      </c>
      <c r="HE30" s="166">
        <v>1</v>
      </c>
      <c r="HF30" s="166">
        <v>0</v>
      </c>
      <c r="HG30" s="167">
        <v>0</v>
      </c>
      <c r="HH30" s="175"/>
      <c r="HI30" s="175"/>
      <c r="HJ30" s="175"/>
      <c r="HK30" s="175"/>
      <c r="HL30" s="175"/>
      <c r="HM30" s="175"/>
      <c r="HN30" s="175"/>
      <c r="HO30" s="175"/>
    </row>
    <row r="31" spans="1:223" x14ac:dyDescent="0.35">
      <c r="A31" s="164" t="s">
        <v>239</v>
      </c>
      <c r="B31" s="165">
        <v>25</v>
      </c>
      <c r="C31" s="166">
        <v>232</v>
      </c>
      <c r="D31" s="166">
        <v>44</v>
      </c>
      <c r="E31" s="166">
        <v>25</v>
      </c>
      <c r="F31" s="166">
        <v>0</v>
      </c>
      <c r="G31" s="167">
        <v>0</v>
      </c>
      <c r="H31" s="6"/>
      <c r="I31" s="164" t="s">
        <v>230</v>
      </c>
      <c r="J31" s="165">
        <v>5</v>
      </c>
      <c r="K31" s="166">
        <v>61</v>
      </c>
      <c r="L31" s="166">
        <v>22</v>
      </c>
      <c r="M31" s="166">
        <v>5</v>
      </c>
      <c r="N31" s="166">
        <v>0</v>
      </c>
      <c r="O31" s="167">
        <v>0</v>
      </c>
      <c r="Q31" s="164" t="s">
        <v>214</v>
      </c>
      <c r="R31" s="165">
        <v>2</v>
      </c>
      <c r="S31" s="166">
        <v>7</v>
      </c>
      <c r="T31" s="166">
        <v>7</v>
      </c>
      <c r="U31" s="166">
        <v>1</v>
      </c>
      <c r="V31" s="166">
        <v>0</v>
      </c>
      <c r="W31" s="167">
        <v>0</v>
      </c>
      <c r="X31" s="175"/>
      <c r="Y31" s="164" t="s">
        <v>196</v>
      </c>
      <c r="Z31" s="165">
        <v>20</v>
      </c>
      <c r="AA31" s="166">
        <v>836</v>
      </c>
      <c r="AB31" s="166">
        <v>152</v>
      </c>
      <c r="AC31" s="166">
        <v>15</v>
      </c>
      <c r="AD31" s="166">
        <v>1</v>
      </c>
      <c r="AE31" s="167">
        <v>6</v>
      </c>
      <c r="AF31" s="175"/>
      <c r="AG31" s="164" t="s">
        <v>221</v>
      </c>
      <c r="AH31" s="165">
        <v>4</v>
      </c>
      <c r="AI31" s="166">
        <v>89</v>
      </c>
      <c r="AJ31" s="166">
        <v>32</v>
      </c>
      <c r="AK31" s="166">
        <v>3</v>
      </c>
      <c r="AL31" s="166">
        <v>0</v>
      </c>
      <c r="AM31" s="167">
        <v>0</v>
      </c>
      <c r="AO31" s="164" t="s">
        <v>203</v>
      </c>
      <c r="AP31" s="165">
        <v>11</v>
      </c>
      <c r="AQ31" s="166">
        <v>69</v>
      </c>
      <c r="AR31" s="166">
        <v>17</v>
      </c>
      <c r="AS31" s="166">
        <v>11</v>
      </c>
      <c r="AT31" s="166">
        <v>0</v>
      </c>
      <c r="AU31" s="167">
        <v>0</v>
      </c>
      <c r="BE31" s="164" t="s">
        <v>214</v>
      </c>
      <c r="BF31" s="165">
        <v>8</v>
      </c>
      <c r="BG31" s="166">
        <v>29</v>
      </c>
      <c r="BH31" s="166">
        <v>13</v>
      </c>
      <c r="BI31" s="166">
        <v>5</v>
      </c>
      <c r="BJ31" s="166">
        <v>0</v>
      </c>
      <c r="BK31" s="167">
        <v>0</v>
      </c>
      <c r="BM31" s="164" t="s">
        <v>221</v>
      </c>
      <c r="BN31" s="165">
        <v>3</v>
      </c>
      <c r="BO31" s="166">
        <v>56</v>
      </c>
      <c r="BP31" s="166">
        <v>28</v>
      </c>
      <c r="BQ31" s="166">
        <v>2</v>
      </c>
      <c r="BR31" s="166">
        <v>0</v>
      </c>
      <c r="BS31" s="167">
        <v>0</v>
      </c>
      <c r="BU31" s="164" t="s">
        <v>69</v>
      </c>
      <c r="BV31" s="165">
        <v>1</v>
      </c>
      <c r="BW31" s="166">
        <v>1</v>
      </c>
      <c r="BX31" s="166">
        <v>1</v>
      </c>
      <c r="BY31" s="166">
        <v>1</v>
      </c>
      <c r="BZ31" s="166">
        <v>0</v>
      </c>
      <c r="CA31" s="167">
        <v>0</v>
      </c>
      <c r="CC31" s="164" t="s">
        <v>203</v>
      </c>
      <c r="CD31" s="165">
        <v>11</v>
      </c>
      <c r="CE31" s="166">
        <v>40</v>
      </c>
      <c r="CF31" s="166">
        <v>13</v>
      </c>
      <c r="CG31" s="166">
        <v>10</v>
      </c>
      <c r="CH31" s="166">
        <v>0</v>
      </c>
      <c r="CI31" s="167">
        <v>0</v>
      </c>
      <c r="CK31" s="164" t="s">
        <v>241</v>
      </c>
      <c r="CL31" s="165">
        <v>5</v>
      </c>
      <c r="CM31" s="166">
        <v>207</v>
      </c>
      <c r="CN31" s="166">
        <v>72</v>
      </c>
      <c r="CO31" s="166">
        <v>5</v>
      </c>
      <c r="CP31" s="166">
        <v>0</v>
      </c>
      <c r="CQ31" s="167">
        <v>2</v>
      </c>
      <c r="DY31" s="168" t="s">
        <v>84</v>
      </c>
      <c r="DZ31" s="169">
        <v>101</v>
      </c>
      <c r="EA31" s="170">
        <v>1612</v>
      </c>
      <c r="EB31" s="170">
        <v>121</v>
      </c>
      <c r="EC31" s="170">
        <v>50</v>
      </c>
      <c r="ED31" s="170">
        <v>2</v>
      </c>
      <c r="EE31" s="171">
        <v>9</v>
      </c>
      <c r="EG31" s="164" t="s">
        <v>75</v>
      </c>
      <c r="EH31" s="165">
        <v>1</v>
      </c>
      <c r="EI31" s="166">
        <v>11</v>
      </c>
      <c r="EJ31" s="166">
        <v>11</v>
      </c>
      <c r="EK31" s="166">
        <v>1</v>
      </c>
      <c r="EL31" s="166">
        <v>0</v>
      </c>
      <c r="EM31" s="167">
        <v>0</v>
      </c>
      <c r="EO31" s="164" t="s">
        <v>196</v>
      </c>
      <c r="EP31" s="165">
        <v>2</v>
      </c>
      <c r="EQ31" s="166">
        <v>15</v>
      </c>
      <c r="ER31" s="166">
        <v>9</v>
      </c>
      <c r="ES31" s="166">
        <v>2</v>
      </c>
      <c r="ET31" s="166">
        <v>0</v>
      </c>
      <c r="EU31" s="167">
        <v>0</v>
      </c>
      <c r="EW31" s="164" t="s">
        <v>206</v>
      </c>
      <c r="EX31" s="165">
        <v>2</v>
      </c>
      <c r="EY31" s="166">
        <v>10</v>
      </c>
      <c r="EZ31" s="166">
        <v>10</v>
      </c>
      <c r="FA31" s="166">
        <v>2</v>
      </c>
      <c r="FB31" s="166">
        <v>0</v>
      </c>
      <c r="FC31" s="167">
        <v>0</v>
      </c>
      <c r="GC31" s="164" t="s">
        <v>220</v>
      </c>
      <c r="GD31" s="165">
        <v>9</v>
      </c>
      <c r="GE31" s="166">
        <v>155</v>
      </c>
      <c r="GF31" s="166">
        <v>51</v>
      </c>
      <c r="GG31" s="166">
        <v>5</v>
      </c>
      <c r="GH31" s="166">
        <v>0</v>
      </c>
      <c r="GI31" s="167">
        <v>1</v>
      </c>
      <c r="GK31" s="164" t="s">
        <v>200</v>
      </c>
      <c r="GL31" s="165">
        <v>3</v>
      </c>
      <c r="GM31" s="166">
        <v>59</v>
      </c>
      <c r="GN31" s="166">
        <v>47</v>
      </c>
      <c r="GO31" s="166">
        <v>3</v>
      </c>
      <c r="GP31" s="166">
        <v>0</v>
      </c>
      <c r="GQ31" s="167">
        <v>0</v>
      </c>
      <c r="HA31" s="164" t="s">
        <v>211</v>
      </c>
      <c r="HB31" s="165">
        <v>1</v>
      </c>
      <c r="HC31" s="166">
        <v>9</v>
      </c>
      <c r="HD31" s="166">
        <v>9</v>
      </c>
      <c r="HE31" s="166">
        <v>1</v>
      </c>
      <c r="HF31" s="166">
        <v>0</v>
      </c>
      <c r="HG31" s="167">
        <v>0</v>
      </c>
      <c r="HH31" s="175"/>
      <c r="HI31" s="175"/>
      <c r="HJ31" s="175"/>
      <c r="HK31" s="175"/>
      <c r="HL31" s="175"/>
      <c r="HM31" s="175"/>
      <c r="HN31" s="175"/>
      <c r="HO31" s="175"/>
    </row>
    <row r="32" spans="1:223" x14ac:dyDescent="0.35">
      <c r="A32" s="164" t="s">
        <v>204</v>
      </c>
      <c r="B32" s="165">
        <v>4</v>
      </c>
      <c r="C32" s="166">
        <v>37</v>
      </c>
      <c r="D32" s="166">
        <v>20</v>
      </c>
      <c r="E32" s="166">
        <v>2</v>
      </c>
      <c r="F32" s="166">
        <v>0</v>
      </c>
      <c r="G32" s="167">
        <v>0</v>
      </c>
      <c r="H32" s="6"/>
      <c r="I32" s="164" t="s">
        <v>241</v>
      </c>
      <c r="J32" s="165">
        <v>6</v>
      </c>
      <c r="K32" s="166">
        <v>276</v>
      </c>
      <c r="L32" s="166">
        <v>77</v>
      </c>
      <c r="M32" s="166">
        <v>6</v>
      </c>
      <c r="N32" s="166">
        <v>0</v>
      </c>
      <c r="O32" s="167">
        <v>3</v>
      </c>
      <c r="Q32" s="164" t="s">
        <v>230</v>
      </c>
      <c r="R32" s="165">
        <v>1</v>
      </c>
      <c r="S32" s="166">
        <v>3</v>
      </c>
      <c r="T32" s="166">
        <v>3</v>
      </c>
      <c r="U32" s="166">
        <v>1</v>
      </c>
      <c r="V32" s="166">
        <v>0</v>
      </c>
      <c r="W32" s="167">
        <v>0</v>
      </c>
      <c r="X32" s="175"/>
      <c r="Y32" s="164" t="s">
        <v>200</v>
      </c>
      <c r="Z32" s="165">
        <v>3</v>
      </c>
      <c r="AA32" s="166">
        <v>38</v>
      </c>
      <c r="AB32" s="166">
        <v>29</v>
      </c>
      <c r="AC32" s="166">
        <v>2</v>
      </c>
      <c r="AD32" s="166">
        <v>0</v>
      </c>
      <c r="AE32" s="167">
        <v>0</v>
      </c>
      <c r="AF32" s="175"/>
      <c r="AG32" s="164" t="s">
        <v>220</v>
      </c>
      <c r="AH32" s="165">
        <v>8</v>
      </c>
      <c r="AI32" s="166">
        <v>89</v>
      </c>
      <c r="AJ32" s="166">
        <v>51</v>
      </c>
      <c r="AK32" s="166">
        <v>4</v>
      </c>
      <c r="AL32" s="166">
        <v>0</v>
      </c>
      <c r="AM32" s="167">
        <v>1</v>
      </c>
      <c r="AO32" s="164" t="s">
        <v>214</v>
      </c>
      <c r="AP32" s="165">
        <v>8</v>
      </c>
      <c r="AQ32" s="166">
        <v>27</v>
      </c>
      <c r="AR32" s="166">
        <v>13</v>
      </c>
      <c r="AS32" s="166">
        <v>3</v>
      </c>
      <c r="AT32" s="166">
        <v>0</v>
      </c>
      <c r="AU32" s="167">
        <v>0</v>
      </c>
      <c r="BE32" s="164" t="s">
        <v>230</v>
      </c>
      <c r="BF32" s="165">
        <v>3</v>
      </c>
      <c r="BG32" s="166">
        <v>28</v>
      </c>
      <c r="BH32" s="166">
        <v>22</v>
      </c>
      <c r="BI32" s="166">
        <v>3</v>
      </c>
      <c r="BJ32" s="166">
        <v>0</v>
      </c>
      <c r="BK32" s="167">
        <v>0</v>
      </c>
      <c r="BM32" s="164" t="s">
        <v>220</v>
      </c>
      <c r="BN32" s="165">
        <v>6</v>
      </c>
      <c r="BO32" s="166">
        <v>121</v>
      </c>
      <c r="BP32" s="166">
        <v>51</v>
      </c>
      <c r="BQ32" s="166">
        <v>4</v>
      </c>
      <c r="BR32" s="166">
        <v>0</v>
      </c>
      <c r="BS32" s="167">
        <v>1</v>
      </c>
      <c r="BU32" s="164" t="s">
        <v>214</v>
      </c>
      <c r="BV32" s="165">
        <v>1</v>
      </c>
      <c r="BW32" s="166">
        <v>0</v>
      </c>
      <c r="BX32" s="166">
        <v>0</v>
      </c>
      <c r="BY32" s="166">
        <v>0</v>
      </c>
      <c r="BZ32" s="166">
        <v>0</v>
      </c>
      <c r="CA32" s="167">
        <v>0</v>
      </c>
      <c r="CC32" s="164" t="s">
        <v>214</v>
      </c>
      <c r="CD32" s="165">
        <v>7</v>
      </c>
      <c r="CE32" s="166">
        <v>29</v>
      </c>
      <c r="CF32" s="166">
        <v>13</v>
      </c>
      <c r="CG32" s="166">
        <v>5</v>
      </c>
      <c r="CH32" s="166">
        <v>0</v>
      </c>
      <c r="CI32" s="167">
        <v>0</v>
      </c>
      <c r="CK32" s="164" t="s">
        <v>202</v>
      </c>
      <c r="CL32" s="165">
        <v>12</v>
      </c>
      <c r="CM32" s="166">
        <v>155</v>
      </c>
      <c r="CN32" s="166">
        <v>72</v>
      </c>
      <c r="CO32" s="166">
        <v>12</v>
      </c>
      <c r="CP32" s="166">
        <v>0</v>
      </c>
      <c r="CQ32" s="167">
        <v>2</v>
      </c>
      <c r="EG32" s="164" t="s">
        <v>272</v>
      </c>
      <c r="EH32" s="165">
        <v>1</v>
      </c>
      <c r="EI32" s="166">
        <v>0</v>
      </c>
      <c r="EJ32" s="166">
        <v>0</v>
      </c>
      <c r="EK32" s="166">
        <v>1</v>
      </c>
      <c r="EL32" s="166">
        <v>0</v>
      </c>
      <c r="EM32" s="167">
        <v>0</v>
      </c>
      <c r="EO32" s="164" t="s">
        <v>267</v>
      </c>
      <c r="EP32" s="165">
        <v>1</v>
      </c>
      <c r="EQ32" s="166">
        <v>25</v>
      </c>
      <c r="ER32" s="166">
        <v>25</v>
      </c>
      <c r="ES32" s="166">
        <v>0</v>
      </c>
      <c r="ET32" s="166">
        <v>0</v>
      </c>
      <c r="EU32" s="167">
        <v>0</v>
      </c>
      <c r="EW32" s="168" t="s">
        <v>84</v>
      </c>
      <c r="EX32" s="169">
        <v>101</v>
      </c>
      <c r="EY32" s="170">
        <v>510</v>
      </c>
      <c r="EZ32" s="170">
        <v>55</v>
      </c>
      <c r="FA32" s="170">
        <v>32</v>
      </c>
      <c r="FB32" s="170">
        <v>0</v>
      </c>
      <c r="FC32" s="171">
        <v>1</v>
      </c>
      <c r="GC32" s="164" t="s">
        <v>268</v>
      </c>
      <c r="GD32" s="165">
        <v>4</v>
      </c>
      <c r="GE32" s="166">
        <v>40</v>
      </c>
      <c r="GF32" s="166">
        <v>32</v>
      </c>
      <c r="GG32" s="166">
        <v>3</v>
      </c>
      <c r="GH32" s="166">
        <v>0</v>
      </c>
      <c r="GI32" s="167">
        <v>0</v>
      </c>
      <c r="GK32" s="164" t="s">
        <v>212</v>
      </c>
      <c r="GL32" s="165">
        <v>2</v>
      </c>
      <c r="GM32" s="166">
        <v>28</v>
      </c>
      <c r="GN32" s="166">
        <v>28</v>
      </c>
      <c r="GO32" s="166">
        <v>1</v>
      </c>
      <c r="GP32" s="166">
        <v>0</v>
      </c>
      <c r="GQ32" s="167">
        <v>0</v>
      </c>
      <c r="HA32" s="164" t="s">
        <v>267</v>
      </c>
      <c r="HB32" s="165">
        <v>1</v>
      </c>
      <c r="HC32" s="166">
        <v>11</v>
      </c>
      <c r="HD32" s="166">
        <v>11</v>
      </c>
      <c r="HE32" s="166">
        <v>0</v>
      </c>
      <c r="HF32" s="166">
        <v>0</v>
      </c>
      <c r="HG32" s="167">
        <v>0</v>
      </c>
      <c r="HH32" s="175"/>
      <c r="HI32" s="175"/>
      <c r="HJ32" s="175"/>
      <c r="HK32" s="175"/>
      <c r="HL32" s="175"/>
      <c r="HM32" s="175"/>
      <c r="HN32" s="175"/>
      <c r="HO32" s="175"/>
    </row>
    <row r="33" spans="1:223" x14ac:dyDescent="0.35">
      <c r="A33" s="164" t="s">
        <v>260</v>
      </c>
      <c r="B33" s="165">
        <v>1</v>
      </c>
      <c r="C33" s="166">
        <v>40</v>
      </c>
      <c r="D33" s="166">
        <v>40</v>
      </c>
      <c r="E33" s="166">
        <v>0</v>
      </c>
      <c r="F33" s="166">
        <v>0</v>
      </c>
      <c r="G33" s="167">
        <v>0</v>
      </c>
      <c r="H33" s="6"/>
      <c r="I33" s="164" t="s">
        <v>202</v>
      </c>
      <c r="J33" s="165">
        <v>18</v>
      </c>
      <c r="K33" s="166">
        <v>119</v>
      </c>
      <c r="L33" s="166">
        <v>30</v>
      </c>
      <c r="M33" s="166">
        <v>16</v>
      </c>
      <c r="N33" s="166">
        <v>0</v>
      </c>
      <c r="O33" s="167">
        <v>0</v>
      </c>
      <c r="Q33" s="164" t="s">
        <v>241</v>
      </c>
      <c r="R33" s="165">
        <v>9</v>
      </c>
      <c r="S33" s="166">
        <v>442</v>
      </c>
      <c r="T33" s="166">
        <v>103</v>
      </c>
      <c r="U33" s="166">
        <v>8</v>
      </c>
      <c r="V33" s="166">
        <v>2</v>
      </c>
      <c r="W33" s="167">
        <v>3</v>
      </c>
      <c r="X33" s="175"/>
      <c r="Y33" s="164" t="s">
        <v>267</v>
      </c>
      <c r="Z33" s="165">
        <v>1</v>
      </c>
      <c r="AA33" s="166">
        <v>11</v>
      </c>
      <c r="AB33" s="166">
        <v>11</v>
      </c>
      <c r="AC33" s="166">
        <v>0</v>
      </c>
      <c r="AD33" s="166">
        <v>0</v>
      </c>
      <c r="AE33" s="167">
        <v>0</v>
      </c>
      <c r="AF33" s="175"/>
      <c r="AG33" s="164" t="s">
        <v>54</v>
      </c>
      <c r="AH33" s="165">
        <v>1</v>
      </c>
      <c r="AI33" s="166">
        <v>5</v>
      </c>
      <c r="AJ33" s="166">
        <v>5</v>
      </c>
      <c r="AK33" s="166">
        <v>0</v>
      </c>
      <c r="AL33" s="166">
        <v>0</v>
      </c>
      <c r="AM33" s="167">
        <v>0</v>
      </c>
      <c r="AO33" s="164" t="s">
        <v>230</v>
      </c>
      <c r="AP33" s="165">
        <v>6</v>
      </c>
      <c r="AQ33" s="166">
        <v>43</v>
      </c>
      <c r="AR33" s="166">
        <v>21</v>
      </c>
      <c r="AS33" s="166">
        <v>5</v>
      </c>
      <c r="AT33" s="166">
        <v>0</v>
      </c>
      <c r="AU33" s="167">
        <v>0</v>
      </c>
      <c r="BE33" s="164" t="s">
        <v>241</v>
      </c>
      <c r="BF33" s="165">
        <v>11</v>
      </c>
      <c r="BG33" s="166">
        <v>641</v>
      </c>
      <c r="BH33" s="166">
        <v>103</v>
      </c>
      <c r="BI33" s="166">
        <v>10</v>
      </c>
      <c r="BJ33" s="166">
        <v>2</v>
      </c>
      <c r="BK33" s="167">
        <v>5</v>
      </c>
      <c r="BM33" s="164" t="s">
        <v>54</v>
      </c>
      <c r="BN33" s="165">
        <v>1</v>
      </c>
      <c r="BO33" s="166">
        <v>5</v>
      </c>
      <c r="BP33" s="166">
        <v>5</v>
      </c>
      <c r="BQ33" s="166">
        <v>0</v>
      </c>
      <c r="BR33" s="166">
        <v>0</v>
      </c>
      <c r="BS33" s="167">
        <v>0</v>
      </c>
      <c r="BU33" s="164" t="s">
        <v>230</v>
      </c>
      <c r="BV33" s="165">
        <v>1</v>
      </c>
      <c r="BW33" s="166">
        <v>3</v>
      </c>
      <c r="BX33" s="166">
        <v>3</v>
      </c>
      <c r="BY33" s="166">
        <v>1</v>
      </c>
      <c r="BZ33" s="166">
        <v>0</v>
      </c>
      <c r="CA33" s="167">
        <v>0</v>
      </c>
      <c r="CC33" s="164" t="s">
        <v>230</v>
      </c>
      <c r="CD33" s="165">
        <v>2</v>
      </c>
      <c r="CE33" s="166">
        <v>4</v>
      </c>
      <c r="CF33" s="166">
        <v>2</v>
      </c>
      <c r="CG33" s="166">
        <v>1</v>
      </c>
      <c r="CH33" s="166">
        <v>0</v>
      </c>
      <c r="CI33" s="167">
        <v>0</v>
      </c>
      <c r="CK33" s="164" t="s">
        <v>280</v>
      </c>
      <c r="CL33" s="165">
        <v>1</v>
      </c>
      <c r="CM33" s="166">
        <v>7</v>
      </c>
      <c r="CN33" s="166">
        <v>7</v>
      </c>
      <c r="CO33" s="166">
        <v>0</v>
      </c>
      <c r="CP33" s="166">
        <v>0</v>
      </c>
      <c r="CQ33" s="167">
        <v>0</v>
      </c>
      <c r="EG33" s="164" t="s">
        <v>50</v>
      </c>
      <c r="EH33" s="165">
        <v>1</v>
      </c>
      <c r="EI33" s="166">
        <v>9</v>
      </c>
      <c r="EJ33" s="166">
        <v>9</v>
      </c>
      <c r="EK33" s="166">
        <v>0</v>
      </c>
      <c r="EL33" s="166">
        <v>0</v>
      </c>
      <c r="EM33" s="167">
        <v>0</v>
      </c>
      <c r="EO33" s="164" t="s">
        <v>212</v>
      </c>
      <c r="EP33" s="165">
        <v>2</v>
      </c>
      <c r="EQ33" s="166">
        <v>16</v>
      </c>
      <c r="ER33" s="166">
        <v>12</v>
      </c>
      <c r="ES33" s="166">
        <v>1</v>
      </c>
      <c r="ET33" s="166">
        <v>0</v>
      </c>
      <c r="EU33" s="167">
        <v>0</v>
      </c>
      <c r="GC33" s="164" t="s">
        <v>203</v>
      </c>
      <c r="GD33" s="165">
        <v>16</v>
      </c>
      <c r="GE33" s="166">
        <v>106</v>
      </c>
      <c r="GF33" s="166">
        <v>25</v>
      </c>
      <c r="GG33" s="166">
        <v>14</v>
      </c>
      <c r="GH33" s="166">
        <v>0</v>
      </c>
      <c r="GI33" s="167">
        <v>0</v>
      </c>
      <c r="GK33" s="164" t="s">
        <v>247</v>
      </c>
      <c r="GL33" s="165">
        <v>2</v>
      </c>
      <c r="GM33" s="166">
        <v>28</v>
      </c>
      <c r="GN33" s="166">
        <v>19</v>
      </c>
      <c r="GO33" s="166">
        <v>1</v>
      </c>
      <c r="GP33" s="166">
        <v>0</v>
      </c>
      <c r="GQ33" s="167">
        <v>0</v>
      </c>
      <c r="HA33" s="164" t="s">
        <v>212</v>
      </c>
      <c r="HB33" s="165">
        <v>1</v>
      </c>
      <c r="HC33" s="166">
        <v>2</v>
      </c>
      <c r="HD33" s="166">
        <v>2</v>
      </c>
      <c r="HE33" s="166">
        <v>1</v>
      </c>
      <c r="HF33" s="166">
        <v>0</v>
      </c>
      <c r="HG33" s="167">
        <v>0</v>
      </c>
      <c r="HH33" s="175"/>
      <c r="HI33" s="175"/>
      <c r="HJ33" s="175"/>
      <c r="HK33" s="175"/>
      <c r="HL33" s="175"/>
      <c r="HM33" s="175"/>
      <c r="HN33" s="175"/>
      <c r="HO33" s="175"/>
    </row>
    <row r="34" spans="1:223" x14ac:dyDescent="0.35">
      <c r="A34" s="164" t="s">
        <v>55</v>
      </c>
      <c r="B34" s="165">
        <v>1</v>
      </c>
      <c r="C34" s="166">
        <v>0</v>
      </c>
      <c r="D34" s="166">
        <v>0</v>
      </c>
      <c r="E34" s="166">
        <v>1</v>
      </c>
      <c r="F34" s="166">
        <v>0</v>
      </c>
      <c r="G34" s="167">
        <v>0</v>
      </c>
      <c r="H34" s="6"/>
      <c r="I34" s="164" t="s">
        <v>277</v>
      </c>
      <c r="J34" s="165">
        <v>1</v>
      </c>
      <c r="K34" s="166">
        <v>70</v>
      </c>
      <c r="L34" s="166">
        <v>70</v>
      </c>
      <c r="M34" s="166">
        <v>0</v>
      </c>
      <c r="N34" s="166">
        <v>0</v>
      </c>
      <c r="O34" s="167">
        <v>1</v>
      </c>
      <c r="Q34" s="164" t="s">
        <v>202</v>
      </c>
      <c r="R34" s="165">
        <v>13</v>
      </c>
      <c r="S34" s="166">
        <v>124</v>
      </c>
      <c r="T34" s="166">
        <v>72</v>
      </c>
      <c r="U34" s="166">
        <v>13</v>
      </c>
      <c r="V34" s="166">
        <v>0</v>
      </c>
      <c r="W34" s="167">
        <v>1</v>
      </c>
      <c r="X34" s="175"/>
      <c r="Y34" s="164" t="s">
        <v>212</v>
      </c>
      <c r="Z34" s="165">
        <v>7</v>
      </c>
      <c r="AA34" s="166">
        <v>105</v>
      </c>
      <c r="AB34" s="166">
        <v>38</v>
      </c>
      <c r="AC34" s="166">
        <v>6</v>
      </c>
      <c r="AD34" s="166">
        <v>0</v>
      </c>
      <c r="AE34" s="167">
        <v>0</v>
      </c>
      <c r="AF34" s="175"/>
      <c r="AG34" s="164" t="s">
        <v>268</v>
      </c>
      <c r="AH34" s="165">
        <v>2</v>
      </c>
      <c r="AI34" s="166">
        <v>33</v>
      </c>
      <c r="AJ34" s="166">
        <v>32</v>
      </c>
      <c r="AK34" s="166">
        <v>1</v>
      </c>
      <c r="AL34" s="166">
        <v>0</v>
      </c>
      <c r="AM34" s="167">
        <v>0</v>
      </c>
      <c r="AO34" s="164" t="s">
        <v>241</v>
      </c>
      <c r="AP34" s="165">
        <v>9</v>
      </c>
      <c r="AQ34" s="166">
        <v>452</v>
      </c>
      <c r="AR34" s="166">
        <v>110</v>
      </c>
      <c r="AS34" s="166">
        <v>7</v>
      </c>
      <c r="AT34" s="166">
        <v>1</v>
      </c>
      <c r="AU34" s="167">
        <v>4</v>
      </c>
      <c r="BE34" s="164" t="s">
        <v>202</v>
      </c>
      <c r="BF34" s="165">
        <v>18</v>
      </c>
      <c r="BG34" s="166">
        <v>229</v>
      </c>
      <c r="BH34" s="166">
        <v>72</v>
      </c>
      <c r="BI34" s="166">
        <v>17</v>
      </c>
      <c r="BJ34" s="166">
        <v>0</v>
      </c>
      <c r="BK34" s="167">
        <v>2</v>
      </c>
      <c r="BM34" s="164" t="s">
        <v>268</v>
      </c>
      <c r="BN34" s="165">
        <v>3</v>
      </c>
      <c r="BO34" s="166">
        <v>39</v>
      </c>
      <c r="BP34" s="166">
        <v>32</v>
      </c>
      <c r="BQ34" s="166">
        <v>2</v>
      </c>
      <c r="BR34" s="166">
        <v>0</v>
      </c>
      <c r="BS34" s="167">
        <v>0</v>
      </c>
      <c r="BU34" s="164" t="s">
        <v>241</v>
      </c>
      <c r="BV34" s="165">
        <v>15</v>
      </c>
      <c r="BW34" s="166">
        <v>855</v>
      </c>
      <c r="BX34" s="166">
        <v>110</v>
      </c>
      <c r="BY34" s="166">
        <v>10</v>
      </c>
      <c r="BZ34" s="166">
        <v>3</v>
      </c>
      <c r="CA34" s="167">
        <v>6</v>
      </c>
      <c r="CC34" s="164" t="s">
        <v>241</v>
      </c>
      <c r="CD34" s="165">
        <v>8</v>
      </c>
      <c r="CE34" s="166">
        <v>345</v>
      </c>
      <c r="CF34" s="166">
        <v>71</v>
      </c>
      <c r="CG34" s="166">
        <v>8</v>
      </c>
      <c r="CH34" s="166">
        <v>0</v>
      </c>
      <c r="CI34" s="167">
        <v>3</v>
      </c>
      <c r="CK34" s="164" t="s">
        <v>67</v>
      </c>
      <c r="CL34" s="165">
        <v>1</v>
      </c>
      <c r="CM34" s="166">
        <v>0</v>
      </c>
      <c r="CN34" s="166">
        <v>0</v>
      </c>
      <c r="CO34" s="166">
        <v>1</v>
      </c>
      <c r="CP34" s="166">
        <v>0</v>
      </c>
      <c r="CQ34" s="167">
        <v>0</v>
      </c>
      <c r="EG34" s="164" t="s">
        <v>291</v>
      </c>
      <c r="EH34" s="165">
        <v>1</v>
      </c>
      <c r="EI34" s="166">
        <v>20</v>
      </c>
      <c r="EJ34" s="166">
        <v>20</v>
      </c>
      <c r="EK34" s="166">
        <v>1</v>
      </c>
      <c r="EL34" s="166">
        <v>0</v>
      </c>
      <c r="EM34" s="167">
        <v>0</v>
      </c>
      <c r="EO34" s="164" t="s">
        <v>63</v>
      </c>
      <c r="EP34" s="165">
        <v>1</v>
      </c>
      <c r="EQ34" s="166">
        <v>0</v>
      </c>
      <c r="ER34" s="166">
        <v>0</v>
      </c>
      <c r="ES34" s="166">
        <v>1</v>
      </c>
      <c r="ET34" s="166">
        <v>0</v>
      </c>
      <c r="EU34" s="167">
        <v>0</v>
      </c>
      <c r="GC34" s="164" t="s">
        <v>69</v>
      </c>
      <c r="GD34" s="165">
        <v>1</v>
      </c>
      <c r="GE34" s="166">
        <v>1</v>
      </c>
      <c r="GF34" s="166">
        <v>1</v>
      </c>
      <c r="GG34" s="166">
        <v>1</v>
      </c>
      <c r="GH34" s="166">
        <v>0</v>
      </c>
      <c r="GI34" s="167">
        <v>0</v>
      </c>
      <c r="GK34" s="164" t="s">
        <v>255</v>
      </c>
      <c r="GL34" s="165">
        <v>1</v>
      </c>
      <c r="GM34" s="166">
        <v>12</v>
      </c>
      <c r="GN34" s="166">
        <v>12</v>
      </c>
      <c r="GO34" s="166">
        <v>1</v>
      </c>
      <c r="GP34" s="166">
        <v>0</v>
      </c>
      <c r="GQ34" s="167">
        <v>0</v>
      </c>
      <c r="HA34" s="164" t="s">
        <v>63</v>
      </c>
      <c r="HB34" s="165">
        <v>1</v>
      </c>
      <c r="HC34" s="166">
        <v>1</v>
      </c>
      <c r="HD34" s="166">
        <v>1</v>
      </c>
      <c r="HE34" s="166">
        <v>0</v>
      </c>
      <c r="HF34" s="166">
        <v>0</v>
      </c>
      <c r="HG34" s="167">
        <v>0</v>
      </c>
      <c r="HH34" s="175"/>
      <c r="HI34" s="175"/>
      <c r="HJ34" s="175"/>
      <c r="HK34" s="175"/>
      <c r="HL34" s="175"/>
      <c r="HM34" s="175"/>
      <c r="HN34" s="175"/>
      <c r="HO34" s="175"/>
    </row>
    <row r="35" spans="1:223" x14ac:dyDescent="0.35">
      <c r="A35" s="164" t="s">
        <v>221</v>
      </c>
      <c r="B35" s="165">
        <v>7</v>
      </c>
      <c r="C35" s="166">
        <v>121</v>
      </c>
      <c r="D35" s="166">
        <v>32</v>
      </c>
      <c r="E35" s="166">
        <v>6</v>
      </c>
      <c r="F35" s="166">
        <v>0</v>
      </c>
      <c r="G35" s="167">
        <v>0</v>
      </c>
      <c r="H35" s="6"/>
      <c r="I35" s="164" t="s">
        <v>225</v>
      </c>
      <c r="J35" s="165">
        <v>9</v>
      </c>
      <c r="K35" s="166">
        <v>223</v>
      </c>
      <c r="L35" s="166">
        <v>79</v>
      </c>
      <c r="M35" s="166">
        <v>9</v>
      </c>
      <c r="N35" s="166">
        <v>0</v>
      </c>
      <c r="O35" s="167">
        <v>1</v>
      </c>
      <c r="Q35" s="164" t="s">
        <v>277</v>
      </c>
      <c r="R35" s="165">
        <v>3</v>
      </c>
      <c r="S35" s="166">
        <v>43</v>
      </c>
      <c r="T35" s="166">
        <v>43</v>
      </c>
      <c r="U35" s="166">
        <v>3</v>
      </c>
      <c r="V35" s="166">
        <v>0</v>
      </c>
      <c r="W35" s="167">
        <v>0</v>
      </c>
      <c r="X35" s="175"/>
      <c r="Y35" s="164" t="s">
        <v>63</v>
      </c>
      <c r="Z35" s="165">
        <v>2</v>
      </c>
      <c r="AA35" s="166">
        <v>1</v>
      </c>
      <c r="AB35" s="166">
        <v>1</v>
      </c>
      <c r="AC35" s="166">
        <v>1</v>
      </c>
      <c r="AD35" s="166">
        <v>0</v>
      </c>
      <c r="AE35" s="167">
        <v>0</v>
      </c>
      <c r="AF35" s="175"/>
      <c r="AG35" s="164" t="s">
        <v>203</v>
      </c>
      <c r="AH35" s="165">
        <v>15</v>
      </c>
      <c r="AI35" s="166">
        <v>151</v>
      </c>
      <c r="AJ35" s="166">
        <v>40</v>
      </c>
      <c r="AK35" s="166">
        <v>11</v>
      </c>
      <c r="AL35" s="166">
        <v>0</v>
      </c>
      <c r="AM35" s="167">
        <v>0</v>
      </c>
      <c r="AO35" s="164" t="s">
        <v>202</v>
      </c>
      <c r="AP35" s="165">
        <v>20</v>
      </c>
      <c r="AQ35" s="166">
        <v>155</v>
      </c>
      <c r="AR35" s="166">
        <v>44</v>
      </c>
      <c r="AS35" s="166">
        <v>19</v>
      </c>
      <c r="AT35" s="166">
        <v>0</v>
      </c>
      <c r="AU35" s="167">
        <v>0</v>
      </c>
      <c r="BE35" s="164" t="s">
        <v>277</v>
      </c>
      <c r="BF35" s="165">
        <v>1</v>
      </c>
      <c r="BG35" s="166">
        <v>70</v>
      </c>
      <c r="BH35" s="166">
        <v>70</v>
      </c>
      <c r="BI35" s="166">
        <v>0</v>
      </c>
      <c r="BJ35" s="166">
        <v>0</v>
      </c>
      <c r="BK35" s="167">
        <v>1</v>
      </c>
      <c r="BM35" s="164" t="s">
        <v>203</v>
      </c>
      <c r="BN35" s="165">
        <v>14</v>
      </c>
      <c r="BO35" s="166">
        <v>133</v>
      </c>
      <c r="BP35" s="166">
        <v>40</v>
      </c>
      <c r="BQ35" s="166">
        <v>11</v>
      </c>
      <c r="BR35" s="166">
        <v>0</v>
      </c>
      <c r="BS35" s="167">
        <v>0</v>
      </c>
      <c r="BU35" s="164" t="s">
        <v>202</v>
      </c>
      <c r="BV35" s="165">
        <v>16</v>
      </c>
      <c r="BW35" s="166">
        <v>166</v>
      </c>
      <c r="BX35" s="166">
        <v>44</v>
      </c>
      <c r="BY35" s="166">
        <v>13</v>
      </c>
      <c r="BZ35" s="166">
        <v>0</v>
      </c>
      <c r="CA35" s="167">
        <v>0</v>
      </c>
      <c r="CC35" s="164" t="s">
        <v>202</v>
      </c>
      <c r="CD35" s="165">
        <v>16</v>
      </c>
      <c r="CE35" s="166">
        <v>131</v>
      </c>
      <c r="CF35" s="166">
        <v>30</v>
      </c>
      <c r="CG35" s="166">
        <v>15</v>
      </c>
      <c r="CH35" s="166">
        <v>0</v>
      </c>
      <c r="CI35" s="167">
        <v>0</v>
      </c>
      <c r="CK35" s="164" t="s">
        <v>225</v>
      </c>
      <c r="CL35" s="165">
        <v>5</v>
      </c>
      <c r="CM35" s="166">
        <v>164</v>
      </c>
      <c r="CN35" s="166">
        <v>79</v>
      </c>
      <c r="CO35" s="166">
        <v>5</v>
      </c>
      <c r="CP35" s="166">
        <v>0</v>
      </c>
      <c r="CQ35" s="167">
        <v>1</v>
      </c>
      <c r="EG35" s="168" t="s">
        <v>84</v>
      </c>
      <c r="EH35" s="169">
        <v>101</v>
      </c>
      <c r="EI35" s="170">
        <v>1116</v>
      </c>
      <c r="EJ35" s="170">
        <v>84</v>
      </c>
      <c r="EK35" s="170">
        <v>45</v>
      </c>
      <c r="EL35" s="170">
        <v>0</v>
      </c>
      <c r="EM35" s="171">
        <v>6</v>
      </c>
      <c r="EO35" s="164" t="s">
        <v>206</v>
      </c>
      <c r="EP35" s="165">
        <v>1</v>
      </c>
      <c r="EQ35" s="166">
        <v>13</v>
      </c>
      <c r="ER35" s="166">
        <v>13</v>
      </c>
      <c r="ES35" s="166">
        <v>0</v>
      </c>
      <c r="ET35" s="166">
        <v>0</v>
      </c>
      <c r="EU35" s="167">
        <v>0</v>
      </c>
      <c r="GC35" s="164" t="s">
        <v>214</v>
      </c>
      <c r="GD35" s="165">
        <v>7</v>
      </c>
      <c r="GE35" s="166">
        <v>18</v>
      </c>
      <c r="GF35" s="166">
        <v>13</v>
      </c>
      <c r="GG35" s="166">
        <v>3</v>
      </c>
      <c r="GH35" s="166">
        <v>0</v>
      </c>
      <c r="GI35" s="167">
        <v>0</v>
      </c>
      <c r="GK35" s="164" t="s">
        <v>242</v>
      </c>
      <c r="GL35" s="165">
        <v>6</v>
      </c>
      <c r="GM35" s="166">
        <v>192</v>
      </c>
      <c r="GN35" s="166">
        <v>81</v>
      </c>
      <c r="GO35" s="166">
        <v>6</v>
      </c>
      <c r="GP35" s="166">
        <v>0</v>
      </c>
      <c r="GQ35" s="167">
        <v>2</v>
      </c>
      <c r="HA35" s="164" t="s">
        <v>242</v>
      </c>
      <c r="HB35" s="165">
        <v>2</v>
      </c>
      <c r="HC35" s="166">
        <v>12</v>
      </c>
      <c r="HD35" s="166">
        <v>12</v>
      </c>
      <c r="HE35" s="166">
        <v>2</v>
      </c>
      <c r="HF35" s="166">
        <v>0</v>
      </c>
      <c r="HG35" s="167">
        <v>0</v>
      </c>
      <c r="HH35" s="175"/>
      <c r="HI35" s="175"/>
      <c r="HJ35" s="175"/>
      <c r="HK35" s="175"/>
      <c r="HL35" s="175"/>
      <c r="HM35" s="175"/>
      <c r="HN35" s="175"/>
      <c r="HO35" s="175"/>
    </row>
    <row r="36" spans="1:223" x14ac:dyDescent="0.35">
      <c r="A36" s="164" t="s">
        <v>220</v>
      </c>
      <c r="B36" s="165">
        <v>15</v>
      </c>
      <c r="C36" s="166">
        <v>179</v>
      </c>
      <c r="D36" s="166">
        <v>51</v>
      </c>
      <c r="E36" s="166">
        <v>10</v>
      </c>
      <c r="F36" s="166">
        <v>0</v>
      </c>
      <c r="G36" s="167">
        <v>1</v>
      </c>
      <c r="H36" s="6"/>
      <c r="I36" s="164" t="s">
        <v>217</v>
      </c>
      <c r="J36" s="165">
        <v>1</v>
      </c>
      <c r="K36" s="166">
        <v>4</v>
      </c>
      <c r="L36" s="166">
        <v>4</v>
      </c>
      <c r="M36" s="166">
        <v>1</v>
      </c>
      <c r="N36" s="166">
        <v>0</v>
      </c>
      <c r="O36" s="167">
        <v>0</v>
      </c>
      <c r="Q36" s="164" t="s">
        <v>280</v>
      </c>
      <c r="R36" s="165">
        <v>2</v>
      </c>
      <c r="S36" s="166">
        <v>8</v>
      </c>
      <c r="T36" s="166">
        <v>7</v>
      </c>
      <c r="U36" s="166">
        <v>0</v>
      </c>
      <c r="V36" s="166">
        <v>0</v>
      </c>
      <c r="W36" s="167">
        <v>0</v>
      </c>
      <c r="X36" s="175"/>
      <c r="Y36" s="164" t="s">
        <v>242</v>
      </c>
      <c r="Z36" s="165">
        <v>12</v>
      </c>
      <c r="AA36" s="166">
        <v>477</v>
      </c>
      <c r="AB36" s="166">
        <v>88</v>
      </c>
      <c r="AC36" s="166">
        <v>9</v>
      </c>
      <c r="AD36" s="166">
        <v>0</v>
      </c>
      <c r="AE36" s="167">
        <v>5</v>
      </c>
      <c r="AF36" s="175"/>
      <c r="AG36" s="164" t="s">
        <v>69</v>
      </c>
      <c r="AH36" s="165">
        <v>1</v>
      </c>
      <c r="AI36" s="166">
        <v>1</v>
      </c>
      <c r="AJ36" s="166">
        <v>1</v>
      </c>
      <c r="AK36" s="166">
        <v>1</v>
      </c>
      <c r="AL36" s="166">
        <v>0</v>
      </c>
      <c r="AM36" s="167">
        <v>0</v>
      </c>
      <c r="AO36" s="164" t="s">
        <v>277</v>
      </c>
      <c r="AP36" s="165">
        <v>1</v>
      </c>
      <c r="AQ36" s="166">
        <v>0</v>
      </c>
      <c r="AR36" s="166">
        <v>0</v>
      </c>
      <c r="AS36" s="166">
        <v>1</v>
      </c>
      <c r="AT36" s="166">
        <v>0</v>
      </c>
      <c r="AU36" s="167">
        <v>0</v>
      </c>
      <c r="BE36" s="164" t="s">
        <v>280</v>
      </c>
      <c r="BF36" s="165">
        <v>1</v>
      </c>
      <c r="BG36" s="166">
        <v>7</v>
      </c>
      <c r="BH36" s="166">
        <v>7</v>
      </c>
      <c r="BI36" s="166">
        <v>0</v>
      </c>
      <c r="BJ36" s="166">
        <v>0</v>
      </c>
      <c r="BK36" s="167">
        <v>0</v>
      </c>
      <c r="BM36" s="164" t="s">
        <v>69</v>
      </c>
      <c r="BN36" s="165">
        <v>1</v>
      </c>
      <c r="BO36" s="166">
        <v>1</v>
      </c>
      <c r="BP36" s="166">
        <v>1</v>
      </c>
      <c r="BQ36" s="166">
        <v>1</v>
      </c>
      <c r="BR36" s="166">
        <v>0</v>
      </c>
      <c r="BS36" s="167">
        <v>0</v>
      </c>
      <c r="BU36" s="164" t="s">
        <v>277</v>
      </c>
      <c r="BV36" s="165">
        <v>2</v>
      </c>
      <c r="BW36" s="166">
        <v>113</v>
      </c>
      <c r="BX36" s="166">
        <v>70</v>
      </c>
      <c r="BY36" s="166">
        <v>1</v>
      </c>
      <c r="BZ36" s="166">
        <v>0</v>
      </c>
      <c r="CA36" s="167">
        <v>1</v>
      </c>
      <c r="CC36" s="164" t="s">
        <v>277</v>
      </c>
      <c r="CD36" s="165">
        <v>2</v>
      </c>
      <c r="CE36" s="166">
        <v>0</v>
      </c>
      <c r="CF36" s="166">
        <v>0</v>
      </c>
      <c r="CG36" s="166">
        <v>2</v>
      </c>
      <c r="CH36" s="166">
        <v>0</v>
      </c>
      <c r="CI36" s="167">
        <v>0</v>
      </c>
      <c r="CK36" s="164" t="s">
        <v>218</v>
      </c>
      <c r="CL36" s="165">
        <v>1</v>
      </c>
      <c r="CM36" s="166">
        <v>1</v>
      </c>
      <c r="CN36" s="166">
        <v>1</v>
      </c>
      <c r="CO36" s="166">
        <v>0</v>
      </c>
      <c r="CP36" s="166">
        <v>0</v>
      </c>
      <c r="CQ36" s="167">
        <v>0</v>
      </c>
      <c r="EO36" s="168" t="s">
        <v>84</v>
      </c>
      <c r="EP36" s="169">
        <v>101</v>
      </c>
      <c r="EQ36" s="170">
        <v>597</v>
      </c>
      <c r="ER36" s="170">
        <v>70</v>
      </c>
      <c r="ES36" s="170">
        <v>38</v>
      </c>
      <c r="ET36" s="170">
        <v>0</v>
      </c>
      <c r="EU36" s="171">
        <v>3</v>
      </c>
      <c r="GC36" s="164" t="s">
        <v>230</v>
      </c>
      <c r="GD36" s="165">
        <v>3</v>
      </c>
      <c r="GE36" s="166">
        <v>23</v>
      </c>
      <c r="GF36" s="166">
        <v>21</v>
      </c>
      <c r="GG36" s="166">
        <v>2</v>
      </c>
      <c r="GH36" s="166">
        <v>0</v>
      </c>
      <c r="GI36" s="167">
        <v>0</v>
      </c>
      <c r="GK36" s="164" t="s">
        <v>206</v>
      </c>
      <c r="GL36" s="165">
        <v>5</v>
      </c>
      <c r="GM36" s="166">
        <v>25</v>
      </c>
      <c r="GN36" s="166">
        <v>20</v>
      </c>
      <c r="GO36" s="166">
        <v>4</v>
      </c>
      <c r="GP36" s="166">
        <v>0</v>
      </c>
      <c r="GQ36" s="167">
        <v>0</v>
      </c>
      <c r="HA36" s="164" t="s">
        <v>75</v>
      </c>
      <c r="HB36" s="165">
        <v>1</v>
      </c>
      <c r="HC36" s="166">
        <v>11</v>
      </c>
      <c r="HD36" s="166">
        <v>11</v>
      </c>
      <c r="HE36" s="166">
        <v>1</v>
      </c>
      <c r="HF36" s="166">
        <v>0</v>
      </c>
      <c r="HG36" s="167">
        <v>0</v>
      </c>
      <c r="HH36" s="175"/>
      <c r="HI36" s="175"/>
      <c r="HJ36" s="175"/>
      <c r="HK36" s="175"/>
      <c r="HL36" s="175"/>
      <c r="HM36" s="175"/>
      <c r="HN36" s="175"/>
      <c r="HO36" s="175"/>
    </row>
    <row r="37" spans="1:223" x14ac:dyDescent="0.35">
      <c r="A37" s="164" t="s">
        <v>54</v>
      </c>
      <c r="B37" s="165">
        <v>1</v>
      </c>
      <c r="C37" s="166">
        <v>5</v>
      </c>
      <c r="D37" s="166">
        <v>5</v>
      </c>
      <c r="E37" s="166">
        <v>0</v>
      </c>
      <c r="F37" s="166">
        <v>0</v>
      </c>
      <c r="G37" s="167">
        <v>0</v>
      </c>
      <c r="H37" s="6"/>
      <c r="I37" s="164" t="s">
        <v>218</v>
      </c>
      <c r="J37" s="165">
        <v>2</v>
      </c>
      <c r="K37" s="166">
        <v>1</v>
      </c>
      <c r="L37" s="166">
        <v>1</v>
      </c>
      <c r="M37" s="166">
        <v>0</v>
      </c>
      <c r="N37" s="166">
        <v>0</v>
      </c>
      <c r="O37" s="167">
        <v>0</v>
      </c>
      <c r="Q37" s="164" t="s">
        <v>76</v>
      </c>
      <c r="R37" s="165">
        <v>1</v>
      </c>
      <c r="S37" s="166">
        <v>12</v>
      </c>
      <c r="T37" s="166">
        <v>12</v>
      </c>
      <c r="U37" s="166">
        <v>1</v>
      </c>
      <c r="V37" s="166">
        <v>0</v>
      </c>
      <c r="W37" s="167">
        <v>0</v>
      </c>
      <c r="X37" s="175"/>
      <c r="Y37" s="164" t="s">
        <v>206</v>
      </c>
      <c r="Z37" s="165">
        <v>8</v>
      </c>
      <c r="AA37" s="166">
        <v>74</v>
      </c>
      <c r="AB37" s="166">
        <v>24</v>
      </c>
      <c r="AC37" s="166">
        <v>4</v>
      </c>
      <c r="AD37" s="166">
        <v>0</v>
      </c>
      <c r="AE37" s="167">
        <v>0</v>
      </c>
      <c r="AF37" s="175"/>
      <c r="AG37" s="164" t="s">
        <v>214</v>
      </c>
      <c r="AH37" s="165">
        <v>5</v>
      </c>
      <c r="AI37" s="166">
        <v>11</v>
      </c>
      <c r="AJ37" s="166">
        <v>5</v>
      </c>
      <c r="AK37" s="166">
        <v>3</v>
      </c>
      <c r="AL37" s="166">
        <v>0</v>
      </c>
      <c r="AM37" s="167">
        <v>0</v>
      </c>
      <c r="AO37" s="164" t="s">
        <v>280</v>
      </c>
      <c r="AP37" s="165">
        <v>2</v>
      </c>
      <c r="AQ37" s="166">
        <v>21</v>
      </c>
      <c r="AR37" s="166">
        <v>13</v>
      </c>
      <c r="AS37" s="166">
        <v>0</v>
      </c>
      <c r="AT37" s="166">
        <v>0</v>
      </c>
      <c r="AU37" s="167">
        <v>0</v>
      </c>
      <c r="BE37" s="164" t="s">
        <v>67</v>
      </c>
      <c r="BF37" s="165">
        <v>2</v>
      </c>
      <c r="BG37" s="166">
        <v>0</v>
      </c>
      <c r="BH37" s="166">
        <v>0</v>
      </c>
      <c r="BI37" s="166">
        <v>2</v>
      </c>
      <c r="BJ37" s="166">
        <v>0</v>
      </c>
      <c r="BK37" s="167">
        <v>0</v>
      </c>
      <c r="BM37" s="164" t="s">
        <v>214</v>
      </c>
      <c r="BN37" s="165">
        <v>6</v>
      </c>
      <c r="BO37" s="166">
        <v>9</v>
      </c>
      <c r="BP37" s="166">
        <v>4</v>
      </c>
      <c r="BQ37" s="166">
        <v>2</v>
      </c>
      <c r="BR37" s="166">
        <v>0</v>
      </c>
      <c r="BS37" s="167">
        <v>0</v>
      </c>
      <c r="BU37" s="164" t="s">
        <v>280</v>
      </c>
      <c r="BV37" s="165">
        <v>2</v>
      </c>
      <c r="BW37" s="166">
        <v>14</v>
      </c>
      <c r="BX37" s="166">
        <v>13</v>
      </c>
      <c r="BY37" s="166">
        <v>0</v>
      </c>
      <c r="BZ37" s="166">
        <v>0</v>
      </c>
      <c r="CA37" s="167">
        <v>0</v>
      </c>
      <c r="CC37" s="164" t="s">
        <v>280</v>
      </c>
      <c r="CD37" s="165">
        <v>1</v>
      </c>
      <c r="CE37" s="166">
        <v>8</v>
      </c>
      <c r="CF37" s="166">
        <v>8</v>
      </c>
      <c r="CG37" s="166">
        <v>0</v>
      </c>
      <c r="CH37" s="166">
        <v>0</v>
      </c>
      <c r="CI37" s="167">
        <v>0</v>
      </c>
      <c r="CK37" s="164" t="s">
        <v>211</v>
      </c>
      <c r="CL37" s="165">
        <v>6</v>
      </c>
      <c r="CM37" s="166">
        <v>24</v>
      </c>
      <c r="CN37" s="166">
        <v>9</v>
      </c>
      <c r="CO37" s="166">
        <v>6</v>
      </c>
      <c r="CP37" s="166">
        <v>0</v>
      </c>
      <c r="CQ37" s="167">
        <v>0</v>
      </c>
      <c r="GC37" s="164" t="s">
        <v>241</v>
      </c>
      <c r="GD37" s="165">
        <v>18</v>
      </c>
      <c r="GE37" s="166">
        <v>959</v>
      </c>
      <c r="GF37" s="166">
        <v>103</v>
      </c>
      <c r="GG37" s="166">
        <v>14</v>
      </c>
      <c r="GH37" s="166">
        <v>2</v>
      </c>
      <c r="GI37" s="167">
        <v>7</v>
      </c>
      <c r="GK37" s="164" t="s">
        <v>148</v>
      </c>
      <c r="GL37" s="165">
        <v>1</v>
      </c>
      <c r="GM37" s="166">
        <v>0</v>
      </c>
      <c r="GN37" s="166">
        <v>0</v>
      </c>
      <c r="GO37" s="166">
        <v>1</v>
      </c>
      <c r="GP37" s="166">
        <v>0</v>
      </c>
      <c r="GQ37" s="167">
        <v>0</v>
      </c>
      <c r="HA37" s="164" t="s">
        <v>272</v>
      </c>
      <c r="HB37" s="165">
        <v>1</v>
      </c>
      <c r="HC37" s="166">
        <v>13</v>
      </c>
      <c r="HD37" s="166">
        <v>13</v>
      </c>
      <c r="HE37" s="166">
        <v>1</v>
      </c>
      <c r="HF37" s="166">
        <v>0</v>
      </c>
      <c r="HG37" s="167">
        <v>0</v>
      </c>
      <c r="HH37" s="175"/>
      <c r="HI37" s="175"/>
      <c r="HJ37" s="175"/>
      <c r="HK37" s="175"/>
      <c r="HL37" s="175"/>
      <c r="HM37" s="175"/>
      <c r="HN37" s="175"/>
      <c r="HO37" s="175"/>
    </row>
    <row r="38" spans="1:223" x14ac:dyDescent="0.35">
      <c r="A38" s="164" t="s">
        <v>268</v>
      </c>
      <c r="B38" s="165">
        <v>4</v>
      </c>
      <c r="C38" s="166">
        <v>40</v>
      </c>
      <c r="D38" s="166">
        <v>32</v>
      </c>
      <c r="E38" s="166">
        <v>3</v>
      </c>
      <c r="F38" s="166">
        <v>0</v>
      </c>
      <c r="G38" s="167">
        <v>0</v>
      </c>
      <c r="H38" s="6"/>
      <c r="I38" s="164" t="s">
        <v>211</v>
      </c>
      <c r="J38" s="165">
        <v>8</v>
      </c>
      <c r="K38" s="166">
        <v>66</v>
      </c>
      <c r="L38" s="166">
        <v>19</v>
      </c>
      <c r="M38" s="166">
        <v>8</v>
      </c>
      <c r="N38" s="166">
        <v>0</v>
      </c>
      <c r="O38" s="167">
        <v>0</v>
      </c>
      <c r="Q38" s="164" t="s">
        <v>67</v>
      </c>
      <c r="R38" s="165">
        <v>1</v>
      </c>
      <c r="S38" s="166">
        <v>0</v>
      </c>
      <c r="T38" s="166">
        <v>0</v>
      </c>
      <c r="U38" s="166">
        <v>1</v>
      </c>
      <c r="V38" s="166">
        <v>0</v>
      </c>
      <c r="W38" s="167">
        <v>0</v>
      </c>
      <c r="X38" s="175"/>
      <c r="Y38" s="164" t="s">
        <v>50</v>
      </c>
      <c r="Z38" s="165">
        <v>1</v>
      </c>
      <c r="AA38" s="166">
        <v>9</v>
      </c>
      <c r="AB38" s="166">
        <v>9</v>
      </c>
      <c r="AC38" s="166">
        <v>0</v>
      </c>
      <c r="AD38" s="166">
        <v>0</v>
      </c>
      <c r="AE38" s="167">
        <v>0</v>
      </c>
      <c r="AF38" s="175"/>
      <c r="AG38" s="164" t="s">
        <v>230</v>
      </c>
      <c r="AH38" s="165">
        <v>2</v>
      </c>
      <c r="AI38" s="166">
        <v>25</v>
      </c>
      <c r="AJ38" s="166">
        <v>22</v>
      </c>
      <c r="AK38" s="166">
        <v>2</v>
      </c>
      <c r="AL38" s="166">
        <v>0</v>
      </c>
      <c r="AM38" s="167">
        <v>0</v>
      </c>
      <c r="AO38" s="164" t="s">
        <v>76</v>
      </c>
      <c r="AP38" s="165">
        <v>1</v>
      </c>
      <c r="AQ38" s="166">
        <v>12</v>
      </c>
      <c r="AR38" s="166">
        <v>12</v>
      </c>
      <c r="AS38" s="166">
        <v>1</v>
      </c>
      <c r="AT38" s="166">
        <v>0</v>
      </c>
      <c r="AU38" s="167">
        <v>0</v>
      </c>
      <c r="BE38" s="164" t="s">
        <v>225</v>
      </c>
      <c r="BF38" s="165">
        <v>6</v>
      </c>
      <c r="BG38" s="166">
        <v>217</v>
      </c>
      <c r="BH38" s="166">
        <v>79</v>
      </c>
      <c r="BI38" s="166">
        <v>6</v>
      </c>
      <c r="BJ38" s="166">
        <v>0</v>
      </c>
      <c r="BK38" s="167">
        <v>1</v>
      </c>
      <c r="BM38" s="164" t="s">
        <v>230</v>
      </c>
      <c r="BN38" s="165">
        <v>5</v>
      </c>
      <c r="BO38" s="166">
        <v>40</v>
      </c>
      <c r="BP38" s="166">
        <v>21</v>
      </c>
      <c r="BQ38" s="166">
        <v>4</v>
      </c>
      <c r="BR38" s="166">
        <v>0</v>
      </c>
      <c r="BS38" s="167">
        <v>0</v>
      </c>
      <c r="BU38" s="164" t="s">
        <v>60</v>
      </c>
      <c r="BV38" s="165">
        <v>1</v>
      </c>
      <c r="BW38" s="166">
        <v>6</v>
      </c>
      <c r="BX38" s="166">
        <v>6</v>
      </c>
      <c r="BY38" s="166">
        <v>1</v>
      </c>
      <c r="BZ38" s="166">
        <v>0</v>
      </c>
      <c r="CA38" s="167">
        <v>0</v>
      </c>
      <c r="CC38" s="164" t="s">
        <v>76</v>
      </c>
      <c r="CD38" s="165">
        <v>1</v>
      </c>
      <c r="CE38" s="166">
        <v>12</v>
      </c>
      <c r="CF38" s="166">
        <v>12</v>
      </c>
      <c r="CG38" s="166">
        <v>1</v>
      </c>
      <c r="CH38" s="166">
        <v>0</v>
      </c>
      <c r="CI38" s="167">
        <v>0</v>
      </c>
      <c r="CK38" s="164" t="s">
        <v>196</v>
      </c>
      <c r="CL38" s="165">
        <v>13</v>
      </c>
      <c r="CM38" s="166">
        <v>522</v>
      </c>
      <c r="CN38" s="166">
        <v>76</v>
      </c>
      <c r="CO38" s="166">
        <v>11</v>
      </c>
      <c r="CP38" s="166">
        <v>0</v>
      </c>
      <c r="CQ38" s="167">
        <v>4</v>
      </c>
      <c r="GC38" s="164" t="s">
        <v>202</v>
      </c>
      <c r="GD38" s="165">
        <v>30</v>
      </c>
      <c r="GE38" s="166">
        <v>295</v>
      </c>
      <c r="GF38" s="166">
        <v>55</v>
      </c>
      <c r="GG38" s="166">
        <v>29</v>
      </c>
      <c r="GH38" s="166">
        <v>0</v>
      </c>
      <c r="GI38" s="167">
        <v>1</v>
      </c>
      <c r="GK38" s="168" t="s">
        <v>84</v>
      </c>
      <c r="GL38" s="169">
        <v>121</v>
      </c>
      <c r="GM38" s="170">
        <v>1576</v>
      </c>
      <c r="GN38" s="170">
        <v>127</v>
      </c>
      <c r="GO38" s="170">
        <v>82</v>
      </c>
      <c r="GP38" s="170">
        <v>1</v>
      </c>
      <c r="GQ38" s="171">
        <v>9</v>
      </c>
      <c r="HA38" s="168" t="s">
        <v>84</v>
      </c>
      <c r="HB38" s="169">
        <v>66</v>
      </c>
      <c r="HC38" s="170">
        <v>878</v>
      </c>
      <c r="HD38" s="170">
        <v>110</v>
      </c>
      <c r="HE38" s="170">
        <v>43</v>
      </c>
      <c r="HF38" s="170">
        <v>2</v>
      </c>
      <c r="HG38" s="171">
        <v>4</v>
      </c>
      <c r="HH38" s="175"/>
      <c r="HI38" s="175"/>
      <c r="HJ38" s="175"/>
      <c r="HK38" s="175"/>
      <c r="HL38" s="175"/>
      <c r="HM38" s="175"/>
      <c r="HN38" s="175"/>
      <c r="HO38" s="175"/>
    </row>
    <row r="39" spans="1:223" x14ac:dyDescent="0.35">
      <c r="A39" s="164" t="s">
        <v>281</v>
      </c>
      <c r="B39" s="165">
        <v>1</v>
      </c>
      <c r="C39" s="166">
        <v>1</v>
      </c>
      <c r="D39" s="166">
        <v>1</v>
      </c>
      <c r="E39" s="166">
        <v>0</v>
      </c>
      <c r="F39" s="166">
        <v>0</v>
      </c>
      <c r="G39" s="167">
        <v>0</v>
      </c>
      <c r="H39" s="6"/>
      <c r="I39" s="164" t="s">
        <v>196</v>
      </c>
      <c r="J39" s="165">
        <v>14</v>
      </c>
      <c r="K39" s="166">
        <v>338</v>
      </c>
      <c r="L39" s="166">
        <v>86</v>
      </c>
      <c r="M39" s="166">
        <v>12</v>
      </c>
      <c r="N39" s="166">
        <v>0</v>
      </c>
      <c r="O39" s="167">
        <v>2</v>
      </c>
      <c r="Q39" s="164" t="s">
        <v>60</v>
      </c>
      <c r="R39" s="165">
        <v>1</v>
      </c>
      <c r="S39" s="166">
        <v>6</v>
      </c>
      <c r="T39" s="166">
        <v>6</v>
      </c>
      <c r="U39" s="166">
        <v>1</v>
      </c>
      <c r="V39" s="166">
        <v>0</v>
      </c>
      <c r="W39" s="167">
        <v>0</v>
      </c>
      <c r="X39" s="175"/>
      <c r="Y39" s="164" t="s">
        <v>286</v>
      </c>
      <c r="Z39" s="165">
        <v>1</v>
      </c>
      <c r="AA39" s="166">
        <v>0</v>
      </c>
      <c r="AB39" s="166">
        <v>0</v>
      </c>
      <c r="AC39" s="166">
        <v>1</v>
      </c>
      <c r="AD39" s="166">
        <v>0</v>
      </c>
      <c r="AE39" s="167">
        <v>0</v>
      </c>
      <c r="AF39" s="175"/>
      <c r="AG39" s="164" t="s">
        <v>241</v>
      </c>
      <c r="AH39" s="165">
        <v>15</v>
      </c>
      <c r="AI39" s="166">
        <v>785</v>
      </c>
      <c r="AJ39" s="166">
        <v>103</v>
      </c>
      <c r="AK39" s="166">
        <v>12</v>
      </c>
      <c r="AL39" s="166">
        <v>2</v>
      </c>
      <c r="AM39" s="167">
        <v>6</v>
      </c>
      <c r="AO39" s="164" t="s">
        <v>67</v>
      </c>
      <c r="AP39" s="165">
        <v>2</v>
      </c>
      <c r="AQ39" s="166">
        <v>0</v>
      </c>
      <c r="AR39" s="166">
        <v>0</v>
      </c>
      <c r="AS39" s="166">
        <v>2</v>
      </c>
      <c r="AT39" s="166">
        <v>0</v>
      </c>
      <c r="AU39" s="167">
        <v>0</v>
      </c>
      <c r="BE39" s="164" t="s">
        <v>218</v>
      </c>
      <c r="BF39" s="165">
        <v>3</v>
      </c>
      <c r="BG39" s="166">
        <v>12</v>
      </c>
      <c r="BH39" s="166">
        <v>4</v>
      </c>
      <c r="BI39" s="166">
        <v>2</v>
      </c>
      <c r="BJ39" s="166">
        <v>0</v>
      </c>
      <c r="BK39" s="167">
        <v>0</v>
      </c>
      <c r="BM39" s="164" t="s">
        <v>241</v>
      </c>
      <c r="BN39" s="165">
        <v>17</v>
      </c>
      <c r="BO39" s="166">
        <v>766</v>
      </c>
      <c r="BP39" s="166">
        <v>110</v>
      </c>
      <c r="BQ39" s="166">
        <v>13</v>
      </c>
      <c r="BR39" s="166">
        <v>1</v>
      </c>
      <c r="BS39" s="167">
        <v>6</v>
      </c>
      <c r="BU39" s="164" t="s">
        <v>225</v>
      </c>
      <c r="BV39" s="165">
        <v>2</v>
      </c>
      <c r="BW39" s="166">
        <v>29</v>
      </c>
      <c r="BX39" s="166">
        <v>16</v>
      </c>
      <c r="BY39" s="166">
        <v>2</v>
      </c>
      <c r="BZ39" s="166">
        <v>0</v>
      </c>
      <c r="CA39" s="167">
        <v>0</v>
      </c>
      <c r="CC39" s="164" t="s">
        <v>67</v>
      </c>
      <c r="CD39" s="165">
        <v>2</v>
      </c>
      <c r="CE39" s="166">
        <v>0</v>
      </c>
      <c r="CF39" s="166">
        <v>0</v>
      </c>
      <c r="CG39" s="166">
        <v>2</v>
      </c>
      <c r="CH39" s="166">
        <v>0</v>
      </c>
      <c r="CI39" s="167">
        <v>0</v>
      </c>
      <c r="CK39" s="164" t="s">
        <v>200</v>
      </c>
      <c r="CL39" s="165">
        <v>4</v>
      </c>
      <c r="CM39" s="166">
        <v>82</v>
      </c>
      <c r="CN39" s="166">
        <v>47</v>
      </c>
      <c r="CO39" s="166">
        <v>4</v>
      </c>
      <c r="CP39" s="166">
        <v>0</v>
      </c>
      <c r="CQ39" s="167">
        <v>0</v>
      </c>
      <c r="GC39" s="164" t="s">
        <v>277</v>
      </c>
      <c r="GD39" s="165">
        <v>4</v>
      </c>
      <c r="GE39" s="166">
        <v>113</v>
      </c>
      <c r="GF39" s="166">
        <v>70</v>
      </c>
      <c r="GG39" s="166">
        <v>3</v>
      </c>
      <c r="GH39" s="166">
        <v>0</v>
      </c>
      <c r="GI39" s="167">
        <v>1</v>
      </c>
    </row>
    <row r="40" spans="1:223" x14ac:dyDescent="0.35">
      <c r="A40" s="164" t="s">
        <v>203</v>
      </c>
      <c r="B40" s="165">
        <v>26</v>
      </c>
      <c r="C40" s="166">
        <v>220</v>
      </c>
      <c r="D40" s="166">
        <v>40</v>
      </c>
      <c r="E40" s="166">
        <v>22</v>
      </c>
      <c r="F40" s="166">
        <v>0</v>
      </c>
      <c r="G40" s="167">
        <v>0</v>
      </c>
      <c r="H40" s="6"/>
      <c r="I40" s="164" t="s">
        <v>200</v>
      </c>
      <c r="J40" s="165">
        <v>5</v>
      </c>
      <c r="K40" s="166">
        <v>53</v>
      </c>
      <c r="L40" s="166">
        <v>34</v>
      </c>
      <c r="M40" s="166">
        <v>4</v>
      </c>
      <c r="N40" s="166">
        <v>0</v>
      </c>
      <c r="O40" s="167">
        <v>0</v>
      </c>
      <c r="Q40" s="164" t="s">
        <v>225</v>
      </c>
      <c r="R40" s="165">
        <v>2</v>
      </c>
      <c r="S40" s="166">
        <v>29</v>
      </c>
      <c r="T40" s="166">
        <v>16</v>
      </c>
      <c r="U40" s="166">
        <v>2</v>
      </c>
      <c r="V40" s="166">
        <v>0</v>
      </c>
      <c r="W40" s="167">
        <v>0</v>
      </c>
      <c r="X40" s="175"/>
      <c r="Y40" s="164" t="s">
        <v>291</v>
      </c>
      <c r="Z40" s="165">
        <v>1</v>
      </c>
      <c r="AA40" s="166">
        <v>20</v>
      </c>
      <c r="AB40" s="166">
        <v>20</v>
      </c>
      <c r="AC40" s="166">
        <v>1</v>
      </c>
      <c r="AD40" s="166">
        <v>0</v>
      </c>
      <c r="AE40" s="167">
        <v>0</v>
      </c>
      <c r="AF40" s="175"/>
      <c r="AG40" s="164" t="s">
        <v>202</v>
      </c>
      <c r="AH40" s="165">
        <v>19</v>
      </c>
      <c r="AI40" s="166">
        <v>200</v>
      </c>
      <c r="AJ40" s="166">
        <v>72</v>
      </c>
      <c r="AK40" s="166">
        <v>17</v>
      </c>
      <c r="AL40" s="166">
        <v>0</v>
      </c>
      <c r="AM40" s="167">
        <v>1</v>
      </c>
      <c r="AO40" s="164" t="s">
        <v>60</v>
      </c>
      <c r="AP40" s="165">
        <v>1</v>
      </c>
      <c r="AQ40" s="166">
        <v>6</v>
      </c>
      <c r="AR40" s="166">
        <v>6</v>
      </c>
      <c r="AS40" s="166">
        <v>1</v>
      </c>
      <c r="AT40" s="166">
        <v>0</v>
      </c>
      <c r="AU40" s="167">
        <v>0</v>
      </c>
      <c r="BE40" s="164" t="s">
        <v>211</v>
      </c>
      <c r="BF40" s="165">
        <v>9</v>
      </c>
      <c r="BG40" s="166">
        <v>57</v>
      </c>
      <c r="BH40" s="166">
        <v>26</v>
      </c>
      <c r="BI40" s="166">
        <v>9</v>
      </c>
      <c r="BJ40" s="166">
        <v>0</v>
      </c>
      <c r="BK40" s="167">
        <v>0</v>
      </c>
      <c r="BM40" s="164" t="s">
        <v>202</v>
      </c>
      <c r="BN40" s="165">
        <v>26</v>
      </c>
      <c r="BO40" s="166">
        <v>223</v>
      </c>
      <c r="BP40" s="166">
        <v>30</v>
      </c>
      <c r="BQ40" s="166">
        <v>23</v>
      </c>
      <c r="BR40" s="166">
        <v>0</v>
      </c>
      <c r="BS40" s="167">
        <v>0</v>
      </c>
      <c r="BU40" s="164" t="s">
        <v>218</v>
      </c>
      <c r="BV40" s="165">
        <v>2</v>
      </c>
      <c r="BW40" s="166">
        <v>8</v>
      </c>
      <c r="BX40" s="166">
        <v>4</v>
      </c>
      <c r="BY40" s="166">
        <v>1</v>
      </c>
      <c r="BZ40" s="166">
        <v>0</v>
      </c>
      <c r="CA40" s="167">
        <v>0</v>
      </c>
      <c r="CC40" s="164" t="s">
        <v>225</v>
      </c>
      <c r="CD40" s="165">
        <v>5</v>
      </c>
      <c r="CE40" s="166">
        <v>60</v>
      </c>
      <c r="CF40" s="166">
        <v>42</v>
      </c>
      <c r="CG40" s="166">
        <v>4</v>
      </c>
      <c r="CH40" s="166">
        <v>0</v>
      </c>
      <c r="CI40" s="167">
        <v>0</v>
      </c>
      <c r="CK40" s="164" t="s">
        <v>267</v>
      </c>
      <c r="CL40" s="165">
        <v>2</v>
      </c>
      <c r="CM40" s="166">
        <v>22</v>
      </c>
      <c r="CN40" s="166">
        <v>19</v>
      </c>
      <c r="CO40" s="166">
        <v>2</v>
      </c>
      <c r="CP40" s="166">
        <v>0</v>
      </c>
      <c r="CQ40" s="167">
        <v>0</v>
      </c>
      <c r="GC40" s="164" t="s">
        <v>280</v>
      </c>
      <c r="GD40" s="165">
        <v>4</v>
      </c>
      <c r="GE40" s="166">
        <v>29</v>
      </c>
      <c r="GF40" s="166">
        <v>13</v>
      </c>
      <c r="GG40" s="166">
        <v>0</v>
      </c>
      <c r="GH40" s="166">
        <v>0</v>
      </c>
      <c r="GI40" s="167">
        <v>0</v>
      </c>
    </row>
    <row r="41" spans="1:223" x14ac:dyDescent="0.35">
      <c r="A41" s="164" t="s">
        <v>69</v>
      </c>
      <c r="B41" s="165">
        <v>1</v>
      </c>
      <c r="C41" s="166">
        <v>1</v>
      </c>
      <c r="D41" s="166">
        <v>1</v>
      </c>
      <c r="E41" s="166">
        <v>1</v>
      </c>
      <c r="F41" s="166">
        <v>0</v>
      </c>
      <c r="G41" s="167">
        <v>0</v>
      </c>
      <c r="H41" s="6"/>
      <c r="I41" s="164" t="s">
        <v>267</v>
      </c>
      <c r="J41" s="165">
        <v>1</v>
      </c>
      <c r="K41" s="166">
        <v>3</v>
      </c>
      <c r="L41" s="166">
        <v>3</v>
      </c>
      <c r="M41" s="166">
        <v>1</v>
      </c>
      <c r="N41" s="166">
        <v>0</v>
      </c>
      <c r="O41" s="167">
        <v>0</v>
      </c>
      <c r="Q41" s="164" t="s">
        <v>217</v>
      </c>
      <c r="R41" s="165">
        <v>1</v>
      </c>
      <c r="S41" s="166">
        <v>15</v>
      </c>
      <c r="T41" s="166">
        <v>15</v>
      </c>
      <c r="U41" s="166">
        <v>1</v>
      </c>
      <c r="V41" s="166">
        <v>0</v>
      </c>
      <c r="W41" s="167">
        <v>0</v>
      </c>
      <c r="X41" s="175"/>
      <c r="Y41" s="164" t="s">
        <v>293</v>
      </c>
      <c r="Z41" s="165">
        <v>1</v>
      </c>
      <c r="AA41" s="166">
        <v>3</v>
      </c>
      <c r="AB41" s="166">
        <v>3</v>
      </c>
      <c r="AC41" s="166">
        <v>1</v>
      </c>
      <c r="AD41" s="166">
        <v>0</v>
      </c>
      <c r="AE41" s="167">
        <v>0</v>
      </c>
      <c r="AF41" s="175"/>
      <c r="AG41" s="164" t="s">
        <v>277</v>
      </c>
      <c r="AH41" s="165">
        <v>3</v>
      </c>
      <c r="AI41" s="166">
        <v>113</v>
      </c>
      <c r="AJ41" s="166">
        <v>70</v>
      </c>
      <c r="AK41" s="166">
        <v>2</v>
      </c>
      <c r="AL41" s="166">
        <v>0</v>
      </c>
      <c r="AM41" s="167">
        <v>1</v>
      </c>
      <c r="AO41" s="164" t="s">
        <v>225</v>
      </c>
      <c r="AP41" s="165">
        <v>6</v>
      </c>
      <c r="AQ41" s="166">
        <v>180</v>
      </c>
      <c r="AR41" s="166">
        <v>79</v>
      </c>
      <c r="AS41" s="166">
        <v>5</v>
      </c>
      <c r="AT41" s="166">
        <v>0</v>
      </c>
      <c r="AU41" s="167">
        <v>1</v>
      </c>
      <c r="BE41" s="164" t="s">
        <v>196</v>
      </c>
      <c r="BF41" s="165">
        <v>20</v>
      </c>
      <c r="BG41" s="166">
        <v>881</v>
      </c>
      <c r="BH41" s="166">
        <v>152</v>
      </c>
      <c r="BI41" s="166">
        <v>17</v>
      </c>
      <c r="BJ41" s="166">
        <v>1</v>
      </c>
      <c r="BK41" s="167">
        <v>8</v>
      </c>
      <c r="BM41" s="164" t="s">
        <v>277</v>
      </c>
      <c r="BN41" s="165">
        <v>3</v>
      </c>
      <c r="BO41" s="166">
        <v>43</v>
      </c>
      <c r="BP41" s="166">
        <v>43</v>
      </c>
      <c r="BQ41" s="166">
        <v>3</v>
      </c>
      <c r="BR41" s="166">
        <v>0</v>
      </c>
      <c r="BS41" s="167">
        <v>0</v>
      </c>
      <c r="BU41" s="164" t="s">
        <v>211</v>
      </c>
      <c r="BV41" s="165">
        <v>13</v>
      </c>
      <c r="BW41" s="166">
        <v>149</v>
      </c>
      <c r="BX41" s="166">
        <v>33</v>
      </c>
      <c r="BY41" s="166">
        <v>13</v>
      </c>
      <c r="BZ41" s="166">
        <v>0</v>
      </c>
      <c r="CA41" s="167">
        <v>0</v>
      </c>
      <c r="CC41" s="164" t="s">
        <v>217</v>
      </c>
      <c r="CD41" s="165">
        <v>2</v>
      </c>
      <c r="CE41" s="166">
        <v>19</v>
      </c>
      <c r="CF41" s="166">
        <v>15</v>
      </c>
      <c r="CG41" s="166">
        <v>2</v>
      </c>
      <c r="CH41" s="166">
        <v>0</v>
      </c>
      <c r="CI41" s="167">
        <v>0</v>
      </c>
      <c r="CK41" s="164" t="s">
        <v>212</v>
      </c>
      <c r="CL41" s="165">
        <v>3</v>
      </c>
      <c r="CM41" s="166">
        <v>30</v>
      </c>
      <c r="CN41" s="166">
        <v>15</v>
      </c>
      <c r="CO41" s="166">
        <v>3</v>
      </c>
      <c r="CP41" s="166">
        <v>0</v>
      </c>
      <c r="CQ41" s="167">
        <v>0</v>
      </c>
      <c r="GC41" s="164" t="s">
        <v>67</v>
      </c>
      <c r="GD41" s="165">
        <v>3</v>
      </c>
      <c r="GE41" s="166">
        <v>0</v>
      </c>
      <c r="GF41" s="166">
        <v>0</v>
      </c>
      <c r="GG41" s="166">
        <v>3</v>
      </c>
      <c r="GH41" s="166">
        <v>0</v>
      </c>
      <c r="GI41" s="167">
        <v>0</v>
      </c>
    </row>
    <row r="42" spans="1:223" x14ac:dyDescent="0.35">
      <c r="A42" s="164" t="s">
        <v>214</v>
      </c>
      <c r="B42" s="165">
        <v>14</v>
      </c>
      <c r="C42" s="166">
        <v>38</v>
      </c>
      <c r="D42" s="166">
        <v>13</v>
      </c>
      <c r="E42" s="166">
        <v>7</v>
      </c>
      <c r="F42" s="166">
        <v>0</v>
      </c>
      <c r="G42" s="167">
        <v>0</v>
      </c>
      <c r="H42" s="6"/>
      <c r="I42" s="164" t="s">
        <v>212</v>
      </c>
      <c r="J42" s="165">
        <v>5</v>
      </c>
      <c r="K42" s="166">
        <v>54</v>
      </c>
      <c r="L42" s="166">
        <v>28</v>
      </c>
      <c r="M42" s="166">
        <v>5</v>
      </c>
      <c r="N42" s="166">
        <v>0</v>
      </c>
      <c r="O42" s="167">
        <v>0</v>
      </c>
      <c r="Q42" s="164" t="s">
        <v>218</v>
      </c>
      <c r="R42" s="165">
        <v>1</v>
      </c>
      <c r="S42" s="166">
        <v>4</v>
      </c>
      <c r="T42" s="166">
        <v>4</v>
      </c>
      <c r="U42" s="166">
        <v>1</v>
      </c>
      <c r="V42" s="166">
        <v>0</v>
      </c>
      <c r="W42" s="167">
        <v>0</v>
      </c>
      <c r="X42" s="175"/>
      <c r="Y42" s="164" t="s">
        <v>295</v>
      </c>
      <c r="Z42" s="165">
        <v>1</v>
      </c>
      <c r="AA42" s="166">
        <v>28</v>
      </c>
      <c r="AB42" s="166">
        <v>28</v>
      </c>
      <c r="AC42" s="166">
        <v>0</v>
      </c>
      <c r="AD42" s="166">
        <v>0</v>
      </c>
      <c r="AE42" s="167">
        <v>0</v>
      </c>
      <c r="AF42" s="175"/>
      <c r="AG42" s="164" t="s">
        <v>280</v>
      </c>
      <c r="AH42" s="165">
        <v>1</v>
      </c>
      <c r="AI42" s="166">
        <v>7</v>
      </c>
      <c r="AJ42" s="166">
        <v>7</v>
      </c>
      <c r="AK42" s="166">
        <v>0</v>
      </c>
      <c r="AL42" s="166">
        <v>0</v>
      </c>
      <c r="AM42" s="167">
        <v>0</v>
      </c>
      <c r="AO42" s="164" t="s">
        <v>217</v>
      </c>
      <c r="AP42" s="165">
        <v>2</v>
      </c>
      <c r="AQ42" s="166">
        <v>19</v>
      </c>
      <c r="AR42" s="166">
        <v>15</v>
      </c>
      <c r="AS42" s="166">
        <v>2</v>
      </c>
      <c r="AT42" s="166">
        <v>0</v>
      </c>
      <c r="AU42" s="167">
        <v>0</v>
      </c>
      <c r="BE42" s="164" t="s">
        <v>200</v>
      </c>
      <c r="BF42" s="165">
        <v>5</v>
      </c>
      <c r="BG42" s="166">
        <v>98</v>
      </c>
      <c r="BH42" s="166">
        <v>47</v>
      </c>
      <c r="BI42" s="166">
        <v>4</v>
      </c>
      <c r="BJ42" s="166">
        <v>0</v>
      </c>
      <c r="BK42" s="167">
        <v>0</v>
      </c>
      <c r="BM42" s="164" t="s">
        <v>280</v>
      </c>
      <c r="BN42" s="165">
        <v>3</v>
      </c>
      <c r="BO42" s="166">
        <v>22</v>
      </c>
      <c r="BP42" s="166">
        <v>13</v>
      </c>
      <c r="BQ42" s="166">
        <v>0</v>
      </c>
      <c r="BR42" s="166">
        <v>0</v>
      </c>
      <c r="BS42" s="167">
        <v>0</v>
      </c>
      <c r="BU42" s="164" t="s">
        <v>196</v>
      </c>
      <c r="BV42" s="165">
        <v>20</v>
      </c>
      <c r="BW42" s="166">
        <v>952</v>
      </c>
      <c r="BX42" s="166">
        <v>152</v>
      </c>
      <c r="BY42" s="166">
        <v>15</v>
      </c>
      <c r="BZ42" s="166">
        <v>1</v>
      </c>
      <c r="CA42" s="167">
        <v>9</v>
      </c>
      <c r="CC42" s="164" t="s">
        <v>218</v>
      </c>
      <c r="CD42" s="165">
        <v>2</v>
      </c>
      <c r="CE42" s="166">
        <v>4</v>
      </c>
      <c r="CF42" s="166">
        <v>4</v>
      </c>
      <c r="CG42" s="166">
        <v>1</v>
      </c>
      <c r="CH42" s="166">
        <v>0</v>
      </c>
      <c r="CI42" s="167">
        <v>0</v>
      </c>
      <c r="CK42" s="164" t="s">
        <v>63</v>
      </c>
      <c r="CL42" s="165">
        <v>1</v>
      </c>
      <c r="CM42" s="166">
        <v>0</v>
      </c>
      <c r="CN42" s="166">
        <v>0</v>
      </c>
      <c r="CO42" s="166">
        <v>1</v>
      </c>
      <c r="CP42" s="166">
        <v>0</v>
      </c>
      <c r="CQ42" s="167">
        <v>0</v>
      </c>
      <c r="GC42" s="164" t="s">
        <v>60</v>
      </c>
      <c r="GD42" s="165">
        <v>1</v>
      </c>
      <c r="GE42" s="166">
        <v>6</v>
      </c>
      <c r="GF42" s="166">
        <v>6</v>
      </c>
      <c r="GG42" s="166">
        <v>1</v>
      </c>
      <c r="GH42" s="166">
        <v>0</v>
      </c>
      <c r="GI42" s="167">
        <v>0</v>
      </c>
    </row>
    <row r="43" spans="1:223" x14ac:dyDescent="0.35">
      <c r="A43" s="164" t="s">
        <v>230</v>
      </c>
      <c r="B43" s="165">
        <v>8</v>
      </c>
      <c r="C43" s="166">
        <v>68</v>
      </c>
      <c r="D43" s="166">
        <v>22</v>
      </c>
      <c r="E43" s="166">
        <v>7</v>
      </c>
      <c r="F43" s="166">
        <v>0</v>
      </c>
      <c r="G43" s="167">
        <v>0</v>
      </c>
      <c r="H43" s="6"/>
      <c r="I43" s="164" t="s">
        <v>247</v>
      </c>
      <c r="J43" s="165">
        <v>2</v>
      </c>
      <c r="K43" s="166">
        <v>28</v>
      </c>
      <c r="L43" s="166">
        <v>19</v>
      </c>
      <c r="M43" s="166">
        <v>1</v>
      </c>
      <c r="N43" s="166">
        <v>0</v>
      </c>
      <c r="O43" s="167">
        <v>0</v>
      </c>
      <c r="Q43" s="164" t="s">
        <v>211</v>
      </c>
      <c r="R43" s="165">
        <v>10</v>
      </c>
      <c r="S43" s="166">
        <v>108</v>
      </c>
      <c r="T43" s="166">
        <v>33</v>
      </c>
      <c r="U43" s="166">
        <v>10</v>
      </c>
      <c r="V43" s="166">
        <v>0</v>
      </c>
      <c r="W43" s="167">
        <v>0</v>
      </c>
      <c r="X43" s="175"/>
      <c r="Y43" s="164" t="s">
        <v>148</v>
      </c>
      <c r="Z43" s="165">
        <v>3</v>
      </c>
      <c r="AA43" s="166">
        <v>12</v>
      </c>
      <c r="AB43" s="166">
        <v>11</v>
      </c>
      <c r="AC43" s="166">
        <v>3</v>
      </c>
      <c r="AD43" s="166">
        <v>0</v>
      </c>
      <c r="AE43" s="167">
        <v>0</v>
      </c>
      <c r="AF43" s="175"/>
      <c r="AG43" s="164" t="s">
        <v>67</v>
      </c>
      <c r="AH43" s="165">
        <v>1</v>
      </c>
      <c r="AI43" s="166">
        <v>0</v>
      </c>
      <c r="AJ43" s="166">
        <v>0</v>
      </c>
      <c r="AK43" s="166">
        <v>1</v>
      </c>
      <c r="AL43" s="166">
        <v>0</v>
      </c>
      <c r="AM43" s="167">
        <v>0</v>
      </c>
      <c r="AO43" s="164" t="s">
        <v>218</v>
      </c>
      <c r="AP43" s="165">
        <v>4</v>
      </c>
      <c r="AQ43" s="166">
        <v>9</v>
      </c>
      <c r="AR43" s="166">
        <v>4</v>
      </c>
      <c r="AS43" s="166">
        <v>1</v>
      </c>
      <c r="AT43" s="166">
        <v>0</v>
      </c>
      <c r="AU43" s="167">
        <v>0</v>
      </c>
      <c r="BE43" s="164" t="s">
        <v>267</v>
      </c>
      <c r="BF43" s="165">
        <v>2</v>
      </c>
      <c r="BG43" s="166">
        <v>22</v>
      </c>
      <c r="BH43" s="166">
        <v>19</v>
      </c>
      <c r="BI43" s="166">
        <v>2</v>
      </c>
      <c r="BJ43" s="166">
        <v>0</v>
      </c>
      <c r="BK43" s="167">
        <v>0</v>
      </c>
      <c r="BM43" s="164" t="s">
        <v>76</v>
      </c>
      <c r="BN43" s="165">
        <v>1</v>
      </c>
      <c r="BO43" s="166">
        <v>12</v>
      </c>
      <c r="BP43" s="166">
        <v>12</v>
      </c>
      <c r="BQ43" s="166">
        <v>1</v>
      </c>
      <c r="BR43" s="166">
        <v>0</v>
      </c>
      <c r="BS43" s="167">
        <v>0</v>
      </c>
      <c r="BU43" s="164" t="s">
        <v>200</v>
      </c>
      <c r="BV43" s="165">
        <v>3</v>
      </c>
      <c r="BW43" s="166">
        <v>45</v>
      </c>
      <c r="BX43" s="166">
        <v>34</v>
      </c>
      <c r="BY43" s="166">
        <v>2</v>
      </c>
      <c r="BZ43" s="166">
        <v>0</v>
      </c>
      <c r="CA43" s="167">
        <v>0</v>
      </c>
      <c r="CC43" s="164" t="s">
        <v>211</v>
      </c>
      <c r="CD43" s="165">
        <v>7</v>
      </c>
      <c r="CE43" s="166">
        <v>72</v>
      </c>
      <c r="CF43" s="166">
        <v>26</v>
      </c>
      <c r="CG43" s="166">
        <v>7</v>
      </c>
      <c r="CH43" s="166">
        <v>0</v>
      </c>
      <c r="CI43" s="167">
        <v>0</v>
      </c>
      <c r="CK43" s="164" t="s">
        <v>242</v>
      </c>
      <c r="CL43" s="165">
        <v>8</v>
      </c>
      <c r="CM43" s="166">
        <v>252</v>
      </c>
      <c r="CN43" s="166">
        <v>81</v>
      </c>
      <c r="CO43" s="166">
        <v>7</v>
      </c>
      <c r="CP43" s="166">
        <v>0</v>
      </c>
      <c r="CQ43" s="167">
        <v>2</v>
      </c>
      <c r="GC43" s="164" t="s">
        <v>225</v>
      </c>
      <c r="GD43" s="165">
        <v>6</v>
      </c>
      <c r="GE43" s="166">
        <v>112</v>
      </c>
      <c r="GF43" s="166">
        <v>45</v>
      </c>
      <c r="GG43" s="166">
        <v>5</v>
      </c>
      <c r="GH43" s="166">
        <v>0</v>
      </c>
      <c r="GI43" s="167">
        <v>0</v>
      </c>
    </row>
    <row r="44" spans="1:223" x14ac:dyDescent="0.35">
      <c r="A44" s="164" t="s">
        <v>241</v>
      </c>
      <c r="B44" s="165">
        <v>28</v>
      </c>
      <c r="C44" s="166">
        <v>1407</v>
      </c>
      <c r="D44" s="166">
        <v>110</v>
      </c>
      <c r="E44" s="166">
        <v>23</v>
      </c>
      <c r="F44" s="166">
        <v>3</v>
      </c>
      <c r="G44" s="167">
        <v>11</v>
      </c>
      <c r="H44" s="6"/>
      <c r="I44" s="164" t="s">
        <v>255</v>
      </c>
      <c r="J44" s="165">
        <v>1</v>
      </c>
      <c r="K44" s="166">
        <v>12</v>
      </c>
      <c r="L44" s="166">
        <v>12</v>
      </c>
      <c r="M44" s="166">
        <v>1</v>
      </c>
      <c r="N44" s="166">
        <v>0</v>
      </c>
      <c r="O44" s="167">
        <v>0</v>
      </c>
      <c r="Q44" s="164" t="s">
        <v>196</v>
      </c>
      <c r="R44" s="165">
        <v>13</v>
      </c>
      <c r="S44" s="166">
        <v>507</v>
      </c>
      <c r="T44" s="166">
        <v>86</v>
      </c>
      <c r="U44" s="166">
        <v>11</v>
      </c>
      <c r="V44" s="166">
        <v>0</v>
      </c>
      <c r="W44" s="167">
        <v>6</v>
      </c>
      <c r="X44" s="175"/>
      <c r="Y44" s="164" t="s">
        <v>14</v>
      </c>
      <c r="Z44" s="165">
        <v>1</v>
      </c>
      <c r="AA44" s="166">
        <v>9</v>
      </c>
      <c r="AB44" s="166">
        <v>9</v>
      </c>
      <c r="AC44" s="166">
        <v>1</v>
      </c>
      <c r="AD44" s="166">
        <v>0</v>
      </c>
      <c r="AE44" s="167">
        <v>0</v>
      </c>
      <c r="AF44" s="175"/>
      <c r="AG44" s="164" t="s">
        <v>225</v>
      </c>
      <c r="AH44" s="165">
        <v>6</v>
      </c>
      <c r="AI44" s="166">
        <v>73</v>
      </c>
      <c r="AJ44" s="166">
        <v>27</v>
      </c>
      <c r="AK44" s="166">
        <v>6</v>
      </c>
      <c r="AL44" s="166">
        <v>0</v>
      </c>
      <c r="AM44" s="167">
        <v>0</v>
      </c>
      <c r="AO44" s="164" t="s">
        <v>211</v>
      </c>
      <c r="AP44" s="165">
        <v>10</v>
      </c>
      <c r="AQ44" s="166">
        <v>66</v>
      </c>
      <c r="AR44" s="166">
        <v>26</v>
      </c>
      <c r="AS44" s="166">
        <v>10</v>
      </c>
      <c r="AT44" s="166">
        <v>0</v>
      </c>
      <c r="AU44" s="167">
        <v>0</v>
      </c>
      <c r="BE44" s="164" t="s">
        <v>212</v>
      </c>
      <c r="BF44" s="165">
        <v>8</v>
      </c>
      <c r="BG44" s="166">
        <v>64</v>
      </c>
      <c r="BH44" s="166">
        <v>15</v>
      </c>
      <c r="BI44" s="166">
        <v>8</v>
      </c>
      <c r="BJ44" s="166">
        <v>0</v>
      </c>
      <c r="BK44" s="167">
        <v>0</v>
      </c>
      <c r="BM44" s="164" t="s">
        <v>67</v>
      </c>
      <c r="BN44" s="165">
        <v>1</v>
      </c>
      <c r="BO44" s="166">
        <v>0</v>
      </c>
      <c r="BP44" s="166">
        <v>0</v>
      </c>
      <c r="BQ44" s="166">
        <v>1</v>
      </c>
      <c r="BR44" s="166">
        <v>0</v>
      </c>
      <c r="BS44" s="167">
        <v>0</v>
      </c>
      <c r="BU44" s="164" t="s">
        <v>267</v>
      </c>
      <c r="BV44" s="165">
        <v>1</v>
      </c>
      <c r="BW44" s="166">
        <v>11</v>
      </c>
      <c r="BX44" s="166">
        <v>11</v>
      </c>
      <c r="BY44" s="166">
        <v>0</v>
      </c>
      <c r="BZ44" s="166">
        <v>0</v>
      </c>
      <c r="CA44" s="167">
        <v>0</v>
      </c>
      <c r="CC44" s="164" t="s">
        <v>196</v>
      </c>
      <c r="CD44" s="165">
        <v>14</v>
      </c>
      <c r="CE44" s="166">
        <v>207</v>
      </c>
      <c r="CF44" s="166">
        <v>78</v>
      </c>
      <c r="CG44" s="166">
        <v>12</v>
      </c>
      <c r="CH44" s="166">
        <v>0</v>
      </c>
      <c r="CI44" s="167">
        <v>1</v>
      </c>
      <c r="CK44" s="164" t="s">
        <v>206</v>
      </c>
      <c r="CL44" s="165">
        <v>4</v>
      </c>
      <c r="CM44" s="166">
        <v>14</v>
      </c>
      <c r="CN44" s="166">
        <v>9</v>
      </c>
      <c r="CO44" s="166">
        <v>2</v>
      </c>
      <c r="CP44" s="166">
        <v>0</v>
      </c>
      <c r="CQ44" s="167">
        <v>0</v>
      </c>
      <c r="GC44" s="164" t="s">
        <v>218</v>
      </c>
      <c r="GD44" s="165">
        <v>3</v>
      </c>
      <c r="GE44" s="166">
        <v>9</v>
      </c>
      <c r="GF44" s="166">
        <v>4</v>
      </c>
      <c r="GG44" s="166">
        <v>1</v>
      </c>
      <c r="GH44" s="166">
        <v>0</v>
      </c>
      <c r="GI44" s="167">
        <v>0</v>
      </c>
    </row>
    <row r="45" spans="1:223" x14ac:dyDescent="0.35">
      <c r="A45" s="164" t="s">
        <v>202</v>
      </c>
      <c r="B45" s="165">
        <v>44</v>
      </c>
      <c r="C45" s="166">
        <v>452</v>
      </c>
      <c r="D45" s="166">
        <v>72</v>
      </c>
      <c r="E45" s="166">
        <v>40</v>
      </c>
      <c r="F45" s="166">
        <v>0</v>
      </c>
      <c r="G45" s="167">
        <v>2</v>
      </c>
      <c r="H45" s="6"/>
      <c r="I45" s="164" t="s">
        <v>254</v>
      </c>
      <c r="J45" s="165">
        <v>1</v>
      </c>
      <c r="K45" s="166">
        <v>8</v>
      </c>
      <c r="L45" s="166">
        <v>8</v>
      </c>
      <c r="M45" s="166">
        <v>0</v>
      </c>
      <c r="N45" s="166">
        <v>0</v>
      </c>
      <c r="O45" s="167">
        <v>0</v>
      </c>
      <c r="Q45" s="164" t="s">
        <v>200</v>
      </c>
      <c r="R45" s="165">
        <v>2</v>
      </c>
      <c r="S45" s="166">
        <v>52</v>
      </c>
      <c r="T45" s="166">
        <v>47</v>
      </c>
      <c r="U45" s="166">
        <v>2</v>
      </c>
      <c r="V45" s="166">
        <v>0</v>
      </c>
      <c r="W45" s="167">
        <v>0</v>
      </c>
      <c r="X45" s="175"/>
      <c r="Y45" s="164" t="s">
        <v>297</v>
      </c>
      <c r="Z45" s="165">
        <v>2</v>
      </c>
      <c r="AA45" s="166">
        <v>35</v>
      </c>
      <c r="AB45" s="166">
        <v>25</v>
      </c>
      <c r="AC45" s="166">
        <v>2</v>
      </c>
      <c r="AD45" s="166">
        <v>0</v>
      </c>
      <c r="AE45" s="167">
        <v>0</v>
      </c>
      <c r="AF45" s="175"/>
      <c r="AG45" s="164" t="s">
        <v>218</v>
      </c>
      <c r="AH45" s="165">
        <v>1</v>
      </c>
      <c r="AI45" s="166">
        <v>4</v>
      </c>
      <c r="AJ45" s="166">
        <v>4</v>
      </c>
      <c r="AK45" s="166">
        <v>1</v>
      </c>
      <c r="AL45" s="166">
        <v>0</v>
      </c>
      <c r="AM45" s="167">
        <v>0</v>
      </c>
      <c r="AO45" s="164" t="s">
        <v>196</v>
      </c>
      <c r="AP45" s="165">
        <v>19</v>
      </c>
      <c r="AQ45" s="166">
        <v>647</v>
      </c>
      <c r="AR45" s="166">
        <v>78</v>
      </c>
      <c r="AS45" s="166">
        <v>16</v>
      </c>
      <c r="AT45" s="166">
        <v>0</v>
      </c>
      <c r="AU45" s="167">
        <v>6</v>
      </c>
      <c r="BE45" s="164" t="s">
        <v>63</v>
      </c>
      <c r="BF45" s="165">
        <v>2</v>
      </c>
      <c r="BG45" s="166">
        <v>1</v>
      </c>
      <c r="BH45" s="166">
        <v>1</v>
      </c>
      <c r="BI45" s="166">
        <v>1</v>
      </c>
      <c r="BJ45" s="166">
        <v>0</v>
      </c>
      <c r="BK45" s="167">
        <v>0</v>
      </c>
      <c r="BM45" s="164" t="s">
        <v>60</v>
      </c>
      <c r="BN45" s="165">
        <v>1</v>
      </c>
      <c r="BO45" s="166">
        <v>6</v>
      </c>
      <c r="BP45" s="166">
        <v>6</v>
      </c>
      <c r="BQ45" s="166">
        <v>1</v>
      </c>
      <c r="BR45" s="166">
        <v>0</v>
      </c>
      <c r="BS45" s="167">
        <v>0</v>
      </c>
      <c r="BU45" s="164" t="s">
        <v>212</v>
      </c>
      <c r="BV45" s="165">
        <v>11</v>
      </c>
      <c r="BW45" s="166">
        <v>148</v>
      </c>
      <c r="BX45" s="166">
        <v>38</v>
      </c>
      <c r="BY45" s="166">
        <v>8</v>
      </c>
      <c r="BZ45" s="166">
        <v>0</v>
      </c>
      <c r="CA45" s="167">
        <v>0</v>
      </c>
      <c r="CC45" s="164" t="s">
        <v>200</v>
      </c>
      <c r="CD45" s="165">
        <v>3</v>
      </c>
      <c r="CE45" s="166">
        <v>16</v>
      </c>
      <c r="CF45" s="166">
        <v>6</v>
      </c>
      <c r="CG45" s="166">
        <v>2</v>
      </c>
      <c r="CH45" s="166">
        <v>0</v>
      </c>
      <c r="CI45" s="167">
        <v>0</v>
      </c>
      <c r="CK45" s="164" t="s">
        <v>272</v>
      </c>
      <c r="CL45" s="165">
        <v>2</v>
      </c>
      <c r="CM45" s="166">
        <v>21</v>
      </c>
      <c r="CN45" s="166">
        <v>13</v>
      </c>
      <c r="CO45" s="166">
        <v>2</v>
      </c>
      <c r="CP45" s="166">
        <v>0</v>
      </c>
      <c r="CQ45" s="167">
        <v>0</v>
      </c>
      <c r="GC45" s="164" t="s">
        <v>211</v>
      </c>
      <c r="GD45" s="165">
        <v>18</v>
      </c>
      <c r="GE45" s="166">
        <v>155</v>
      </c>
      <c r="GF45" s="166">
        <v>25</v>
      </c>
      <c r="GG45" s="166">
        <v>18</v>
      </c>
      <c r="GH45" s="166">
        <v>0</v>
      </c>
      <c r="GI45" s="167">
        <v>0</v>
      </c>
    </row>
    <row r="46" spans="1:223" x14ac:dyDescent="0.35">
      <c r="A46" s="164" t="s">
        <v>277</v>
      </c>
      <c r="B46" s="165">
        <v>4</v>
      </c>
      <c r="C46" s="166">
        <v>113</v>
      </c>
      <c r="D46" s="166">
        <v>70</v>
      </c>
      <c r="E46" s="166">
        <v>3</v>
      </c>
      <c r="F46" s="166">
        <v>0</v>
      </c>
      <c r="G46" s="167">
        <v>1</v>
      </c>
      <c r="H46" s="6"/>
      <c r="I46" s="164" t="s">
        <v>242</v>
      </c>
      <c r="J46" s="165">
        <v>10</v>
      </c>
      <c r="K46" s="166">
        <v>188</v>
      </c>
      <c r="L46" s="166">
        <v>81</v>
      </c>
      <c r="M46" s="166">
        <v>10</v>
      </c>
      <c r="N46" s="166">
        <v>0</v>
      </c>
      <c r="O46" s="167">
        <v>1</v>
      </c>
      <c r="Q46" s="164" t="s">
        <v>267</v>
      </c>
      <c r="R46" s="165">
        <v>2</v>
      </c>
      <c r="S46" s="166">
        <v>44</v>
      </c>
      <c r="T46" s="166">
        <v>25</v>
      </c>
      <c r="U46" s="166">
        <v>1</v>
      </c>
      <c r="V46" s="166">
        <v>0</v>
      </c>
      <c r="W46" s="167">
        <v>0</v>
      </c>
      <c r="X46" s="175"/>
      <c r="Y46" s="168" t="s">
        <v>84</v>
      </c>
      <c r="Z46" s="169">
        <v>385</v>
      </c>
      <c r="AA46" s="170">
        <v>4559</v>
      </c>
      <c r="AB46" s="170">
        <v>152</v>
      </c>
      <c r="AC46" s="170">
        <v>153</v>
      </c>
      <c r="AD46" s="170">
        <v>5</v>
      </c>
      <c r="AE46" s="171">
        <v>24</v>
      </c>
      <c r="AF46" s="175"/>
      <c r="AG46" s="164" t="s">
        <v>211</v>
      </c>
      <c r="AH46" s="165">
        <v>14</v>
      </c>
      <c r="AI46" s="166">
        <v>176</v>
      </c>
      <c r="AJ46" s="166">
        <v>33</v>
      </c>
      <c r="AK46" s="166">
        <v>14</v>
      </c>
      <c r="AL46" s="166">
        <v>0</v>
      </c>
      <c r="AM46" s="167">
        <v>0</v>
      </c>
      <c r="AO46" s="164" t="s">
        <v>200</v>
      </c>
      <c r="AP46" s="165">
        <v>7</v>
      </c>
      <c r="AQ46" s="166">
        <v>55</v>
      </c>
      <c r="AR46" s="166">
        <v>29</v>
      </c>
      <c r="AS46" s="166">
        <v>6</v>
      </c>
      <c r="AT46" s="166">
        <v>0</v>
      </c>
      <c r="AU46" s="167">
        <v>0</v>
      </c>
      <c r="BE46" s="164" t="s">
        <v>242</v>
      </c>
      <c r="BF46" s="165">
        <v>14</v>
      </c>
      <c r="BG46" s="166">
        <v>432</v>
      </c>
      <c r="BH46" s="166">
        <v>81</v>
      </c>
      <c r="BI46" s="166">
        <v>11</v>
      </c>
      <c r="BJ46" s="166">
        <v>0</v>
      </c>
      <c r="BK46" s="167">
        <v>4</v>
      </c>
      <c r="BM46" s="164" t="s">
        <v>225</v>
      </c>
      <c r="BN46" s="165">
        <v>6</v>
      </c>
      <c r="BO46" s="166">
        <v>36</v>
      </c>
      <c r="BP46" s="166">
        <v>16</v>
      </c>
      <c r="BQ46" s="166">
        <v>5</v>
      </c>
      <c r="BR46" s="166">
        <v>0</v>
      </c>
      <c r="BS46" s="167">
        <v>0</v>
      </c>
      <c r="BU46" s="164" t="s">
        <v>247</v>
      </c>
      <c r="BV46" s="165">
        <v>2</v>
      </c>
      <c r="BW46" s="166">
        <v>19</v>
      </c>
      <c r="BX46" s="166">
        <v>10</v>
      </c>
      <c r="BY46" s="166">
        <v>2</v>
      </c>
      <c r="BZ46" s="166">
        <v>0</v>
      </c>
      <c r="CA46" s="167">
        <v>0</v>
      </c>
      <c r="CC46" s="164" t="s">
        <v>267</v>
      </c>
      <c r="CD46" s="165">
        <v>1</v>
      </c>
      <c r="CE46" s="166">
        <v>25</v>
      </c>
      <c r="CF46" s="166">
        <v>25</v>
      </c>
      <c r="CG46" s="166">
        <v>0</v>
      </c>
      <c r="CH46" s="166">
        <v>0</v>
      </c>
      <c r="CI46" s="167">
        <v>0</v>
      </c>
      <c r="CK46" s="164" t="s">
        <v>50</v>
      </c>
      <c r="CL46" s="165">
        <v>1</v>
      </c>
      <c r="CM46" s="166">
        <v>9</v>
      </c>
      <c r="CN46" s="166">
        <v>9</v>
      </c>
      <c r="CO46" s="166">
        <v>0</v>
      </c>
      <c r="CP46" s="166">
        <v>0</v>
      </c>
      <c r="CQ46" s="167">
        <v>0</v>
      </c>
      <c r="GC46" s="164" t="s">
        <v>196</v>
      </c>
      <c r="GD46" s="165">
        <v>47</v>
      </c>
      <c r="GE46" s="166">
        <v>1681</v>
      </c>
      <c r="GF46" s="166">
        <v>152</v>
      </c>
      <c r="GG46" s="166">
        <v>38</v>
      </c>
      <c r="GH46" s="166">
        <v>1</v>
      </c>
      <c r="GI46" s="167">
        <v>14</v>
      </c>
    </row>
    <row r="47" spans="1:223" x14ac:dyDescent="0.35">
      <c r="A47" s="164" t="s">
        <v>280</v>
      </c>
      <c r="B47" s="165">
        <v>4</v>
      </c>
      <c r="C47" s="166">
        <v>29</v>
      </c>
      <c r="D47" s="166">
        <v>13</v>
      </c>
      <c r="E47" s="166">
        <v>0</v>
      </c>
      <c r="F47" s="166">
        <v>0</v>
      </c>
      <c r="G47" s="167">
        <v>0</v>
      </c>
      <c r="H47" s="6"/>
      <c r="I47" s="164" t="s">
        <v>206</v>
      </c>
      <c r="J47" s="165">
        <v>7</v>
      </c>
      <c r="K47" s="166">
        <v>39</v>
      </c>
      <c r="L47" s="166">
        <v>23</v>
      </c>
      <c r="M47" s="166">
        <v>4</v>
      </c>
      <c r="N47" s="166">
        <v>0</v>
      </c>
      <c r="O47" s="167">
        <v>0</v>
      </c>
      <c r="Q47" s="164" t="s">
        <v>212</v>
      </c>
      <c r="R47" s="165">
        <v>7</v>
      </c>
      <c r="S47" s="166">
        <v>75</v>
      </c>
      <c r="T47" s="166">
        <v>28</v>
      </c>
      <c r="U47" s="166">
        <v>5</v>
      </c>
      <c r="V47" s="166">
        <v>0</v>
      </c>
      <c r="W47" s="167">
        <v>0</v>
      </c>
      <c r="X47" s="175"/>
      <c r="AF47" s="175"/>
      <c r="AG47" s="164" t="s">
        <v>196</v>
      </c>
      <c r="AH47" s="165">
        <v>23</v>
      </c>
      <c r="AI47" s="166">
        <v>957</v>
      </c>
      <c r="AJ47" s="166">
        <v>152</v>
      </c>
      <c r="AK47" s="166">
        <v>18</v>
      </c>
      <c r="AL47" s="166">
        <v>1</v>
      </c>
      <c r="AM47" s="167">
        <v>8</v>
      </c>
      <c r="AO47" s="164" t="s">
        <v>267</v>
      </c>
      <c r="AP47" s="165">
        <v>3</v>
      </c>
      <c r="AQ47" s="166">
        <v>39</v>
      </c>
      <c r="AR47" s="166">
        <v>25</v>
      </c>
      <c r="AS47" s="166">
        <v>1</v>
      </c>
      <c r="AT47" s="166">
        <v>0</v>
      </c>
      <c r="AU47" s="167">
        <v>0</v>
      </c>
      <c r="BE47" s="164" t="s">
        <v>206</v>
      </c>
      <c r="BF47" s="165">
        <v>10</v>
      </c>
      <c r="BG47" s="166">
        <v>53</v>
      </c>
      <c r="BH47" s="166">
        <v>24</v>
      </c>
      <c r="BI47" s="166">
        <v>4</v>
      </c>
      <c r="BJ47" s="166">
        <v>0</v>
      </c>
      <c r="BK47" s="167">
        <v>0</v>
      </c>
      <c r="BM47" s="164" t="s">
        <v>217</v>
      </c>
      <c r="BN47" s="165">
        <v>2</v>
      </c>
      <c r="BO47" s="166">
        <v>19</v>
      </c>
      <c r="BP47" s="166">
        <v>15</v>
      </c>
      <c r="BQ47" s="166">
        <v>2</v>
      </c>
      <c r="BR47" s="166">
        <v>0</v>
      </c>
      <c r="BS47" s="167">
        <v>0</v>
      </c>
      <c r="BU47" s="164" t="s">
        <v>254</v>
      </c>
      <c r="BV47" s="165">
        <v>1</v>
      </c>
      <c r="BW47" s="166">
        <v>8</v>
      </c>
      <c r="BX47" s="166">
        <v>8</v>
      </c>
      <c r="BY47" s="166">
        <v>0</v>
      </c>
      <c r="BZ47" s="166">
        <v>0</v>
      </c>
      <c r="CA47" s="167">
        <v>0</v>
      </c>
      <c r="CC47" s="164" t="s">
        <v>212</v>
      </c>
      <c r="CD47" s="165">
        <v>5</v>
      </c>
      <c r="CE47" s="166">
        <v>56</v>
      </c>
      <c r="CF47" s="166">
        <v>28</v>
      </c>
      <c r="CG47" s="166">
        <v>5</v>
      </c>
      <c r="CH47" s="166">
        <v>0</v>
      </c>
      <c r="CI47" s="167">
        <v>0</v>
      </c>
      <c r="CK47" s="164" t="s">
        <v>297</v>
      </c>
      <c r="CL47" s="165">
        <v>1</v>
      </c>
      <c r="CM47" s="166">
        <v>25</v>
      </c>
      <c r="CN47" s="166">
        <v>25</v>
      </c>
      <c r="CO47" s="166">
        <v>1</v>
      </c>
      <c r="CP47" s="166">
        <v>0</v>
      </c>
      <c r="CQ47" s="167">
        <v>0</v>
      </c>
      <c r="GC47" s="164" t="s">
        <v>200</v>
      </c>
      <c r="GD47" s="165">
        <v>7</v>
      </c>
      <c r="GE47" s="166">
        <v>84</v>
      </c>
      <c r="GF47" s="166">
        <v>34</v>
      </c>
      <c r="GG47" s="166">
        <v>5</v>
      </c>
      <c r="GH47" s="166">
        <v>0</v>
      </c>
      <c r="GI47" s="167">
        <v>0</v>
      </c>
    </row>
    <row r="48" spans="1:223" x14ac:dyDescent="0.35">
      <c r="A48" s="164" t="s">
        <v>76</v>
      </c>
      <c r="B48" s="165">
        <v>1</v>
      </c>
      <c r="C48" s="166">
        <v>12</v>
      </c>
      <c r="D48" s="166">
        <v>12</v>
      </c>
      <c r="E48" s="166">
        <v>1</v>
      </c>
      <c r="F48" s="166">
        <v>0</v>
      </c>
      <c r="G48" s="167">
        <v>0</v>
      </c>
      <c r="H48" s="6"/>
      <c r="I48" s="164" t="s">
        <v>272</v>
      </c>
      <c r="J48" s="165">
        <v>1</v>
      </c>
      <c r="K48" s="166">
        <v>13</v>
      </c>
      <c r="L48" s="166">
        <v>13</v>
      </c>
      <c r="M48" s="166">
        <v>1</v>
      </c>
      <c r="N48" s="166">
        <v>0</v>
      </c>
      <c r="O48" s="167">
        <v>0</v>
      </c>
      <c r="Q48" s="164" t="s">
        <v>247</v>
      </c>
      <c r="R48" s="165">
        <v>1</v>
      </c>
      <c r="S48" s="166">
        <v>10</v>
      </c>
      <c r="T48" s="166">
        <v>10</v>
      </c>
      <c r="U48" s="166">
        <v>1</v>
      </c>
      <c r="V48" s="166">
        <v>0</v>
      </c>
      <c r="W48" s="167">
        <v>0</v>
      </c>
      <c r="X48" s="175"/>
      <c r="AF48" s="175"/>
      <c r="AG48" s="164" t="s">
        <v>200</v>
      </c>
      <c r="AH48" s="165">
        <v>3</v>
      </c>
      <c r="AI48" s="166">
        <v>88</v>
      </c>
      <c r="AJ48" s="166">
        <v>47</v>
      </c>
      <c r="AK48" s="166">
        <v>2</v>
      </c>
      <c r="AL48" s="166">
        <v>0</v>
      </c>
      <c r="AM48" s="167">
        <v>0</v>
      </c>
      <c r="AO48" s="164" t="s">
        <v>212</v>
      </c>
      <c r="AP48" s="165">
        <v>8</v>
      </c>
      <c r="AQ48" s="166">
        <v>94</v>
      </c>
      <c r="AR48" s="166">
        <v>38</v>
      </c>
      <c r="AS48" s="166">
        <v>7</v>
      </c>
      <c r="AT48" s="166">
        <v>0</v>
      </c>
      <c r="AU48" s="167">
        <v>0</v>
      </c>
      <c r="BE48" s="164" t="s">
        <v>272</v>
      </c>
      <c r="BF48" s="165">
        <v>2</v>
      </c>
      <c r="BG48" s="166">
        <v>13</v>
      </c>
      <c r="BH48" s="166">
        <v>13</v>
      </c>
      <c r="BI48" s="166">
        <v>2</v>
      </c>
      <c r="BJ48" s="166">
        <v>0</v>
      </c>
      <c r="BK48" s="167">
        <v>0</v>
      </c>
      <c r="BM48" s="164" t="s">
        <v>218</v>
      </c>
      <c r="BN48" s="165">
        <v>2</v>
      </c>
      <c r="BO48" s="166">
        <v>1</v>
      </c>
      <c r="BP48" s="166">
        <v>1</v>
      </c>
      <c r="BQ48" s="166">
        <v>0</v>
      </c>
      <c r="BR48" s="166">
        <v>0</v>
      </c>
      <c r="BS48" s="167">
        <v>0</v>
      </c>
      <c r="BU48" s="164" t="s">
        <v>63</v>
      </c>
      <c r="BV48" s="165">
        <v>2</v>
      </c>
      <c r="BW48" s="166">
        <v>3</v>
      </c>
      <c r="BX48" s="166">
        <v>2</v>
      </c>
      <c r="BY48" s="166">
        <v>1</v>
      </c>
      <c r="BZ48" s="166">
        <v>0</v>
      </c>
      <c r="CA48" s="167">
        <v>0</v>
      </c>
      <c r="CC48" s="164" t="s">
        <v>247</v>
      </c>
      <c r="CD48" s="165">
        <v>1</v>
      </c>
      <c r="CE48" s="166">
        <v>19</v>
      </c>
      <c r="CF48" s="166">
        <v>19</v>
      </c>
      <c r="CG48" s="166">
        <v>0</v>
      </c>
      <c r="CH48" s="166">
        <v>0</v>
      </c>
      <c r="CI48" s="167">
        <v>0</v>
      </c>
      <c r="CK48" s="168" t="s">
        <v>84</v>
      </c>
      <c r="CL48" s="169">
        <v>220</v>
      </c>
      <c r="CM48" s="170">
        <v>3246</v>
      </c>
      <c r="CN48" s="170">
        <v>149</v>
      </c>
      <c r="CO48" s="170">
        <v>127</v>
      </c>
      <c r="CP48" s="170">
        <v>1</v>
      </c>
      <c r="CQ48" s="171">
        <v>19</v>
      </c>
      <c r="GC48" s="164" t="s">
        <v>267</v>
      </c>
      <c r="GD48" s="165">
        <v>3</v>
      </c>
      <c r="GE48" s="166">
        <v>47</v>
      </c>
      <c r="GF48" s="166">
        <v>25</v>
      </c>
      <c r="GG48" s="166">
        <v>2</v>
      </c>
      <c r="GH48" s="166">
        <v>0</v>
      </c>
      <c r="GI48" s="167">
        <v>0</v>
      </c>
    </row>
    <row r="49" spans="1:191" x14ac:dyDescent="0.35">
      <c r="A49" s="164" t="s">
        <v>67</v>
      </c>
      <c r="B49" s="165">
        <v>3</v>
      </c>
      <c r="C49" s="166">
        <v>0</v>
      </c>
      <c r="D49" s="166">
        <v>0</v>
      </c>
      <c r="E49" s="166">
        <v>3</v>
      </c>
      <c r="F49" s="166">
        <v>0</v>
      </c>
      <c r="G49" s="167">
        <v>0</v>
      </c>
      <c r="H49" s="6"/>
      <c r="I49" s="168" t="s">
        <v>84</v>
      </c>
      <c r="J49" s="169">
        <v>363</v>
      </c>
      <c r="K49" s="170">
        <v>3580</v>
      </c>
      <c r="L49" s="170">
        <v>149</v>
      </c>
      <c r="M49" s="170">
        <v>172</v>
      </c>
      <c r="N49" s="170">
        <v>3</v>
      </c>
      <c r="O49" s="171">
        <v>14</v>
      </c>
      <c r="Q49" s="164" t="s">
        <v>63</v>
      </c>
      <c r="R49" s="165">
        <v>2</v>
      </c>
      <c r="S49" s="166">
        <v>3</v>
      </c>
      <c r="T49" s="166">
        <v>2</v>
      </c>
      <c r="U49" s="166">
        <v>1</v>
      </c>
      <c r="V49" s="166">
        <v>0</v>
      </c>
      <c r="W49" s="167">
        <v>0</v>
      </c>
      <c r="X49" s="175"/>
      <c r="AF49" s="175"/>
      <c r="AG49" s="164" t="s">
        <v>267</v>
      </c>
      <c r="AH49" s="165">
        <v>1</v>
      </c>
      <c r="AI49" s="166">
        <v>19</v>
      </c>
      <c r="AJ49" s="166">
        <v>19</v>
      </c>
      <c r="AK49" s="166">
        <v>1</v>
      </c>
      <c r="AL49" s="166">
        <v>0</v>
      </c>
      <c r="AM49" s="167">
        <v>0</v>
      </c>
      <c r="AO49" s="164" t="s">
        <v>63</v>
      </c>
      <c r="AP49" s="165">
        <v>1</v>
      </c>
      <c r="AQ49" s="166">
        <v>1</v>
      </c>
      <c r="AR49" s="166">
        <v>1</v>
      </c>
      <c r="AS49" s="166">
        <v>0</v>
      </c>
      <c r="AT49" s="166">
        <v>0</v>
      </c>
      <c r="AU49" s="167">
        <v>0</v>
      </c>
      <c r="BE49" s="164" t="s">
        <v>286</v>
      </c>
      <c r="BF49" s="165">
        <v>1</v>
      </c>
      <c r="BG49" s="166">
        <v>0</v>
      </c>
      <c r="BH49" s="166">
        <v>0</v>
      </c>
      <c r="BI49" s="166">
        <v>1</v>
      </c>
      <c r="BJ49" s="166">
        <v>0</v>
      </c>
      <c r="BK49" s="167">
        <v>0</v>
      </c>
      <c r="BM49" s="164" t="s">
        <v>211</v>
      </c>
      <c r="BN49" s="165">
        <v>17</v>
      </c>
      <c r="BO49" s="166">
        <v>188</v>
      </c>
      <c r="BP49" s="166">
        <v>33</v>
      </c>
      <c r="BQ49" s="166">
        <v>17</v>
      </c>
      <c r="BR49" s="166">
        <v>0</v>
      </c>
      <c r="BS49" s="167">
        <v>0</v>
      </c>
      <c r="BU49" s="164" t="s">
        <v>242</v>
      </c>
      <c r="BV49" s="165">
        <v>17</v>
      </c>
      <c r="BW49" s="166">
        <v>450</v>
      </c>
      <c r="BX49" s="166">
        <v>88</v>
      </c>
      <c r="BY49" s="166">
        <v>14</v>
      </c>
      <c r="BZ49" s="166">
        <v>0</v>
      </c>
      <c r="CA49" s="167">
        <v>3</v>
      </c>
      <c r="CC49" s="164" t="s">
        <v>255</v>
      </c>
      <c r="CD49" s="165">
        <v>1</v>
      </c>
      <c r="CE49" s="166">
        <v>12</v>
      </c>
      <c r="CF49" s="166">
        <v>12</v>
      </c>
      <c r="CG49" s="166">
        <v>1</v>
      </c>
      <c r="CH49" s="166">
        <v>0</v>
      </c>
      <c r="CI49" s="167">
        <v>0</v>
      </c>
      <c r="GC49" s="164" t="s">
        <v>212</v>
      </c>
      <c r="GD49" s="165">
        <v>14</v>
      </c>
      <c r="GE49" s="166">
        <v>187</v>
      </c>
      <c r="GF49" s="166">
        <v>38</v>
      </c>
      <c r="GG49" s="166">
        <v>12</v>
      </c>
      <c r="GH49" s="166">
        <v>0</v>
      </c>
      <c r="GI49" s="167">
        <v>0</v>
      </c>
    </row>
    <row r="50" spans="1:191" x14ac:dyDescent="0.35">
      <c r="A50" s="164" t="s">
        <v>60</v>
      </c>
      <c r="B50" s="165">
        <v>1</v>
      </c>
      <c r="C50" s="166">
        <v>6</v>
      </c>
      <c r="D50" s="166">
        <v>6</v>
      </c>
      <c r="E50" s="166">
        <v>1</v>
      </c>
      <c r="F50" s="166">
        <v>0</v>
      </c>
      <c r="G50" s="167">
        <v>0</v>
      </c>
      <c r="H50" s="6"/>
      <c r="Q50" s="164" t="s">
        <v>242</v>
      </c>
      <c r="R50" s="165">
        <v>12</v>
      </c>
      <c r="S50" s="166">
        <v>191</v>
      </c>
      <c r="T50" s="166">
        <v>49</v>
      </c>
      <c r="U50" s="166">
        <v>10</v>
      </c>
      <c r="V50" s="166">
        <v>0</v>
      </c>
      <c r="W50" s="167">
        <v>0</v>
      </c>
      <c r="X50" s="175"/>
      <c r="AF50" s="175"/>
      <c r="AG50" s="164" t="s">
        <v>212</v>
      </c>
      <c r="AH50" s="165">
        <v>9</v>
      </c>
      <c r="AI50" s="166">
        <v>118</v>
      </c>
      <c r="AJ50" s="166">
        <v>28</v>
      </c>
      <c r="AK50" s="166">
        <v>7</v>
      </c>
      <c r="AL50" s="166">
        <v>0</v>
      </c>
      <c r="AM50" s="167">
        <v>0</v>
      </c>
      <c r="AO50" s="164" t="s">
        <v>242</v>
      </c>
      <c r="AP50" s="165">
        <v>15</v>
      </c>
      <c r="AQ50" s="166">
        <v>402</v>
      </c>
      <c r="AR50" s="166">
        <v>81</v>
      </c>
      <c r="AS50" s="166">
        <v>14</v>
      </c>
      <c r="AT50" s="166">
        <v>0</v>
      </c>
      <c r="AU50" s="167">
        <v>3</v>
      </c>
      <c r="BE50" s="164" t="s">
        <v>291</v>
      </c>
      <c r="BF50" s="165">
        <v>1</v>
      </c>
      <c r="BG50" s="166">
        <v>20</v>
      </c>
      <c r="BH50" s="166">
        <v>20</v>
      </c>
      <c r="BI50" s="166">
        <v>1</v>
      </c>
      <c r="BJ50" s="166">
        <v>0</v>
      </c>
      <c r="BK50" s="167">
        <v>0</v>
      </c>
      <c r="BM50" s="164" t="s">
        <v>196</v>
      </c>
      <c r="BN50" s="165">
        <v>27</v>
      </c>
      <c r="BO50" s="166">
        <v>800</v>
      </c>
      <c r="BP50" s="166">
        <v>86</v>
      </c>
      <c r="BQ50" s="166">
        <v>21</v>
      </c>
      <c r="BR50" s="166">
        <v>0</v>
      </c>
      <c r="BS50" s="167">
        <v>6</v>
      </c>
      <c r="BU50" s="164" t="s">
        <v>206</v>
      </c>
      <c r="BV50" s="165">
        <v>7</v>
      </c>
      <c r="BW50" s="166">
        <v>50</v>
      </c>
      <c r="BX50" s="166">
        <v>24</v>
      </c>
      <c r="BY50" s="166">
        <v>4</v>
      </c>
      <c r="BZ50" s="166">
        <v>0</v>
      </c>
      <c r="CA50" s="167">
        <v>0</v>
      </c>
      <c r="CC50" s="164" t="s">
        <v>63</v>
      </c>
      <c r="CD50" s="165">
        <v>1</v>
      </c>
      <c r="CE50" s="166">
        <v>1</v>
      </c>
      <c r="CF50" s="166">
        <v>1</v>
      </c>
      <c r="CG50" s="166">
        <v>0</v>
      </c>
      <c r="CH50" s="166">
        <v>0</v>
      </c>
      <c r="CI50" s="167">
        <v>0</v>
      </c>
      <c r="GC50" s="164" t="s">
        <v>247</v>
      </c>
      <c r="GD50" s="165">
        <v>1</v>
      </c>
      <c r="GE50" s="166">
        <v>10</v>
      </c>
      <c r="GF50" s="166">
        <v>10</v>
      </c>
      <c r="GG50" s="166">
        <v>1</v>
      </c>
      <c r="GH50" s="166">
        <v>0</v>
      </c>
      <c r="GI50" s="167">
        <v>0</v>
      </c>
    </row>
    <row r="51" spans="1:191" x14ac:dyDescent="0.35">
      <c r="A51" s="164" t="s">
        <v>225</v>
      </c>
      <c r="B51" s="165">
        <v>12</v>
      </c>
      <c r="C51" s="166">
        <v>253</v>
      </c>
      <c r="D51" s="166">
        <v>79</v>
      </c>
      <c r="E51" s="166">
        <v>11</v>
      </c>
      <c r="F51" s="166">
        <v>0</v>
      </c>
      <c r="G51" s="167">
        <v>1</v>
      </c>
      <c r="H51" s="6"/>
      <c r="Q51" s="164" t="s">
        <v>206</v>
      </c>
      <c r="R51" s="165">
        <v>5</v>
      </c>
      <c r="S51" s="166">
        <v>20</v>
      </c>
      <c r="T51" s="166">
        <v>10</v>
      </c>
      <c r="U51" s="166">
        <v>2</v>
      </c>
      <c r="V51" s="166">
        <v>0</v>
      </c>
      <c r="W51" s="167">
        <v>0</v>
      </c>
      <c r="X51" s="175"/>
      <c r="AF51" s="175"/>
      <c r="AG51" s="164" t="s">
        <v>247</v>
      </c>
      <c r="AH51" s="165">
        <v>1</v>
      </c>
      <c r="AI51" s="166">
        <v>9</v>
      </c>
      <c r="AJ51" s="166">
        <v>9</v>
      </c>
      <c r="AK51" s="166">
        <v>1</v>
      </c>
      <c r="AL51" s="166">
        <v>0</v>
      </c>
      <c r="AM51" s="167">
        <v>0</v>
      </c>
      <c r="AO51" s="164" t="s">
        <v>206</v>
      </c>
      <c r="AP51" s="165">
        <v>10</v>
      </c>
      <c r="AQ51" s="166">
        <v>51</v>
      </c>
      <c r="AR51" s="166">
        <v>20</v>
      </c>
      <c r="AS51" s="166">
        <v>5</v>
      </c>
      <c r="AT51" s="166">
        <v>0</v>
      </c>
      <c r="AU51" s="167">
        <v>0</v>
      </c>
      <c r="BE51" s="164" t="s">
        <v>295</v>
      </c>
      <c r="BF51" s="165">
        <v>1</v>
      </c>
      <c r="BG51" s="166">
        <v>28</v>
      </c>
      <c r="BH51" s="166">
        <v>28</v>
      </c>
      <c r="BI51" s="166">
        <v>0</v>
      </c>
      <c r="BJ51" s="166">
        <v>0</v>
      </c>
      <c r="BK51" s="167">
        <v>0</v>
      </c>
      <c r="BM51" s="164" t="s">
        <v>200</v>
      </c>
      <c r="BN51" s="165">
        <v>5</v>
      </c>
      <c r="BO51" s="166">
        <v>45</v>
      </c>
      <c r="BP51" s="166">
        <v>29</v>
      </c>
      <c r="BQ51" s="166">
        <v>4</v>
      </c>
      <c r="BR51" s="166">
        <v>0</v>
      </c>
      <c r="BS51" s="167">
        <v>0</v>
      </c>
      <c r="BU51" s="164" t="s">
        <v>272</v>
      </c>
      <c r="BV51" s="165">
        <v>1</v>
      </c>
      <c r="BW51" s="166">
        <v>0</v>
      </c>
      <c r="BX51" s="166">
        <v>0</v>
      </c>
      <c r="BY51" s="166">
        <v>1</v>
      </c>
      <c r="BZ51" s="166">
        <v>0</v>
      </c>
      <c r="CA51" s="167">
        <v>0</v>
      </c>
      <c r="CC51" s="164" t="s">
        <v>242</v>
      </c>
      <c r="CD51" s="165">
        <v>9</v>
      </c>
      <c r="CE51" s="166">
        <v>154</v>
      </c>
      <c r="CF51" s="166">
        <v>63</v>
      </c>
      <c r="CG51" s="166">
        <v>8</v>
      </c>
      <c r="CH51" s="166">
        <v>0</v>
      </c>
      <c r="CI51" s="167">
        <v>1</v>
      </c>
      <c r="GC51" s="164" t="s">
        <v>63</v>
      </c>
      <c r="GD51" s="165">
        <v>3</v>
      </c>
      <c r="GE51" s="166">
        <v>3</v>
      </c>
      <c r="GF51" s="166">
        <v>2</v>
      </c>
      <c r="GG51" s="166">
        <v>2</v>
      </c>
      <c r="GH51" s="166">
        <v>0</v>
      </c>
      <c r="GI51" s="167">
        <v>0</v>
      </c>
    </row>
    <row r="52" spans="1:191" x14ac:dyDescent="0.35">
      <c r="A52" s="164" t="s">
        <v>217</v>
      </c>
      <c r="B52" s="165">
        <v>2</v>
      </c>
      <c r="C52" s="166">
        <v>19</v>
      </c>
      <c r="D52" s="166">
        <v>15</v>
      </c>
      <c r="E52" s="166">
        <v>2</v>
      </c>
      <c r="F52" s="166">
        <v>0</v>
      </c>
      <c r="G52" s="167">
        <v>0</v>
      </c>
      <c r="H52" s="6"/>
      <c r="Q52" s="164" t="s">
        <v>75</v>
      </c>
      <c r="R52" s="165">
        <v>1</v>
      </c>
      <c r="S52" s="166">
        <v>11</v>
      </c>
      <c r="T52" s="166">
        <v>11</v>
      </c>
      <c r="U52" s="166">
        <v>1</v>
      </c>
      <c r="V52" s="166">
        <v>0</v>
      </c>
      <c r="W52" s="167">
        <v>0</v>
      </c>
      <c r="X52" s="175"/>
      <c r="AF52" s="175"/>
      <c r="AG52" s="164" t="s">
        <v>63</v>
      </c>
      <c r="AH52" s="165">
        <v>2</v>
      </c>
      <c r="AI52" s="166">
        <v>1</v>
      </c>
      <c r="AJ52" s="166">
        <v>1</v>
      </c>
      <c r="AK52" s="166">
        <v>1</v>
      </c>
      <c r="AL52" s="166">
        <v>0</v>
      </c>
      <c r="AM52" s="167">
        <v>0</v>
      </c>
      <c r="AO52" s="164" t="s">
        <v>75</v>
      </c>
      <c r="AP52" s="165">
        <v>1</v>
      </c>
      <c r="AQ52" s="166">
        <v>11</v>
      </c>
      <c r="AR52" s="166">
        <v>11</v>
      </c>
      <c r="AS52" s="166">
        <v>1</v>
      </c>
      <c r="AT52" s="166">
        <v>0</v>
      </c>
      <c r="AU52" s="167">
        <v>0</v>
      </c>
      <c r="BE52" s="164" t="s">
        <v>297</v>
      </c>
      <c r="BF52" s="165">
        <v>1</v>
      </c>
      <c r="BG52" s="166">
        <v>25</v>
      </c>
      <c r="BH52" s="166">
        <v>25</v>
      </c>
      <c r="BI52" s="166">
        <v>1</v>
      </c>
      <c r="BJ52" s="166">
        <v>0</v>
      </c>
      <c r="BK52" s="167">
        <v>0</v>
      </c>
      <c r="BM52" s="164" t="s">
        <v>267</v>
      </c>
      <c r="BN52" s="165">
        <v>2</v>
      </c>
      <c r="BO52" s="166">
        <v>36</v>
      </c>
      <c r="BP52" s="166">
        <v>25</v>
      </c>
      <c r="BQ52" s="166">
        <v>0</v>
      </c>
      <c r="BR52" s="166">
        <v>0</v>
      </c>
      <c r="BS52" s="167">
        <v>0</v>
      </c>
      <c r="BU52" s="164" t="s">
        <v>286</v>
      </c>
      <c r="BV52" s="165">
        <v>1</v>
      </c>
      <c r="BW52" s="166">
        <v>0</v>
      </c>
      <c r="BX52" s="166">
        <v>0</v>
      </c>
      <c r="BY52" s="166">
        <v>1</v>
      </c>
      <c r="BZ52" s="166">
        <v>0</v>
      </c>
      <c r="CA52" s="167">
        <v>0</v>
      </c>
      <c r="CC52" s="164" t="s">
        <v>206</v>
      </c>
      <c r="CD52" s="165">
        <v>9</v>
      </c>
      <c r="CE52" s="166">
        <v>69</v>
      </c>
      <c r="CF52" s="166">
        <v>23</v>
      </c>
      <c r="CG52" s="166">
        <v>4</v>
      </c>
      <c r="CH52" s="166">
        <v>0</v>
      </c>
      <c r="CI52" s="167">
        <v>0</v>
      </c>
      <c r="GC52" s="164" t="s">
        <v>242</v>
      </c>
      <c r="GD52" s="165">
        <v>22</v>
      </c>
      <c r="GE52" s="166">
        <v>534</v>
      </c>
      <c r="GF52" s="166">
        <v>88</v>
      </c>
      <c r="GG52" s="166">
        <v>18</v>
      </c>
      <c r="GH52" s="166">
        <v>0</v>
      </c>
      <c r="GI52" s="167">
        <v>3</v>
      </c>
    </row>
    <row r="53" spans="1:191" x14ac:dyDescent="0.35">
      <c r="A53" s="164" t="s">
        <v>218</v>
      </c>
      <c r="B53" s="165">
        <v>5</v>
      </c>
      <c r="C53" s="166">
        <v>13</v>
      </c>
      <c r="D53" s="166">
        <v>4</v>
      </c>
      <c r="E53" s="166">
        <v>2</v>
      </c>
      <c r="F53" s="166">
        <v>0</v>
      </c>
      <c r="G53" s="167">
        <v>0</v>
      </c>
      <c r="H53" s="6"/>
      <c r="Q53" s="164" t="s">
        <v>272</v>
      </c>
      <c r="R53" s="165">
        <v>2</v>
      </c>
      <c r="S53" s="166">
        <v>8</v>
      </c>
      <c r="T53" s="166">
        <v>8</v>
      </c>
      <c r="U53" s="166">
        <v>2</v>
      </c>
      <c r="V53" s="166">
        <v>0</v>
      </c>
      <c r="W53" s="167">
        <v>0</v>
      </c>
      <c r="X53" s="175"/>
      <c r="AF53" s="175"/>
      <c r="AG53" s="164" t="s">
        <v>242</v>
      </c>
      <c r="AH53" s="165">
        <v>16</v>
      </c>
      <c r="AI53" s="166">
        <v>403</v>
      </c>
      <c r="AJ53" s="166">
        <v>88</v>
      </c>
      <c r="AK53" s="166">
        <v>13</v>
      </c>
      <c r="AL53" s="166">
        <v>0</v>
      </c>
      <c r="AM53" s="167">
        <v>3</v>
      </c>
      <c r="AO53" s="164" t="s">
        <v>272</v>
      </c>
      <c r="AP53" s="165">
        <v>1</v>
      </c>
      <c r="AQ53" s="166">
        <v>0</v>
      </c>
      <c r="AR53" s="166">
        <v>0</v>
      </c>
      <c r="AS53" s="166">
        <v>1</v>
      </c>
      <c r="AT53" s="166">
        <v>0</v>
      </c>
      <c r="AU53" s="167">
        <v>0</v>
      </c>
      <c r="BE53" s="168" t="s">
        <v>84</v>
      </c>
      <c r="BF53" s="169">
        <v>352</v>
      </c>
      <c r="BG53" s="170">
        <v>5694</v>
      </c>
      <c r="BH53" s="170">
        <v>152</v>
      </c>
      <c r="BI53" s="170">
        <v>224</v>
      </c>
      <c r="BJ53" s="170">
        <v>7</v>
      </c>
      <c r="BK53" s="171">
        <v>33</v>
      </c>
      <c r="BM53" s="164" t="s">
        <v>212</v>
      </c>
      <c r="BN53" s="165">
        <v>11</v>
      </c>
      <c r="BO53" s="166">
        <v>170</v>
      </c>
      <c r="BP53" s="166">
        <v>38</v>
      </c>
      <c r="BQ53" s="166">
        <v>8</v>
      </c>
      <c r="BR53" s="166">
        <v>0</v>
      </c>
      <c r="BS53" s="167">
        <v>0</v>
      </c>
      <c r="BU53" s="164" t="s">
        <v>291</v>
      </c>
      <c r="BV53" s="165">
        <v>1</v>
      </c>
      <c r="BW53" s="166">
        <v>20</v>
      </c>
      <c r="BX53" s="166">
        <v>20</v>
      </c>
      <c r="BY53" s="166">
        <v>1</v>
      </c>
      <c r="BZ53" s="166">
        <v>0</v>
      </c>
      <c r="CA53" s="167">
        <v>0</v>
      </c>
      <c r="CC53" s="164" t="s">
        <v>75</v>
      </c>
      <c r="CD53" s="165">
        <v>1</v>
      </c>
      <c r="CE53" s="166">
        <v>11</v>
      </c>
      <c r="CF53" s="166">
        <v>11</v>
      </c>
      <c r="CG53" s="166">
        <v>1</v>
      </c>
      <c r="CH53" s="166">
        <v>0</v>
      </c>
      <c r="CI53" s="167">
        <v>0</v>
      </c>
      <c r="GC53" s="164" t="s">
        <v>206</v>
      </c>
      <c r="GD53" s="165">
        <v>15</v>
      </c>
      <c r="GE53" s="166">
        <v>108</v>
      </c>
      <c r="GF53" s="166">
        <v>24</v>
      </c>
      <c r="GG53" s="166">
        <v>6</v>
      </c>
      <c r="GH53" s="166">
        <v>0</v>
      </c>
      <c r="GI53" s="167">
        <v>0</v>
      </c>
    </row>
    <row r="54" spans="1:191" x14ac:dyDescent="0.35">
      <c r="A54" s="164" t="s">
        <v>211</v>
      </c>
      <c r="B54" s="165">
        <v>26</v>
      </c>
      <c r="C54" s="166">
        <v>245</v>
      </c>
      <c r="D54" s="166">
        <v>33</v>
      </c>
      <c r="E54" s="166">
        <v>26</v>
      </c>
      <c r="F54" s="166">
        <v>0</v>
      </c>
      <c r="G54" s="167">
        <v>0</v>
      </c>
      <c r="H54" s="6"/>
      <c r="Q54" s="168" t="s">
        <v>84</v>
      </c>
      <c r="R54" s="169">
        <v>363</v>
      </c>
      <c r="S54" s="170">
        <v>3657</v>
      </c>
      <c r="T54" s="170">
        <v>103</v>
      </c>
      <c r="U54" s="170">
        <v>159</v>
      </c>
      <c r="V54" s="170">
        <v>3</v>
      </c>
      <c r="W54" s="171">
        <v>20</v>
      </c>
      <c r="X54" s="175"/>
      <c r="AF54" s="175"/>
      <c r="AG54" s="164" t="s">
        <v>206</v>
      </c>
      <c r="AH54" s="165">
        <v>7</v>
      </c>
      <c r="AI54" s="166">
        <v>65</v>
      </c>
      <c r="AJ54" s="166">
        <v>24</v>
      </c>
      <c r="AK54" s="166">
        <v>4</v>
      </c>
      <c r="AL54" s="166">
        <v>0</v>
      </c>
      <c r="AM54" s="167">
        <v>0</v>
      </c>
      <c r="AO54" s="164" t="s">
        <v>50</v>
      </c>
      <c r="AP54" s="165">
        <v>1</v>
      </c>
      <c r="AQ54" s="166">
        <v>9</v>
      </c>
      <c r="AR54" s="166">
        <v>9</v>
      </c>
      <c r="AS54" s="166">
        <v>0</v>
      </c>
      <c r="AT54" s="166">
        <v>0</v>
      </c>
      <c r="AU54" s="167">
        <v>0</v>
      </c>
      <c r="BM54" s="164" t="s">
        <v>247</v>
      </c>
      <c r="BN54" s="165">
        <v>3</v>
      </c>
      <c r="BO54" s="166">
        <v>38</v>
      </c>
      <c r="BP54" s="166">
        <v>19</v>
      </c>
      <c r="BQ54" s="166">
        <v>2</v>
      </c>
      <c r="BR54" s="166">
        <v>0</v>
      </c>
      <c r="BS54" s="167">
        <v>0</v>
      </c>
      <c r="BU54" s="164" t="s">
        <v>293</v>
      </c>
      <c r="BV54" s="165">
        <v>1</v>
      </c>
      <c r="BW54" s="166">
        <v>3</v>
      </c>
      <c r="BX54" s="166">
        <v>3</v>
      </c>
      <c r="BY54" s="166">
        <v>1</v>
      </c>
      <c r="BZ54" s="166">
        <v>0</v>
      </c>
      <c r="CA54" s="167">
        <v>0</v>
      </c>
      <c r="CC54" s="164" t="s">
        <v>148</v>
      </c>
      <c r="CD54" s="165">
        <v>1</v>
      </c>
      <c r="CE54" s="166">
        <v>0</v>
      </c>
      <c r="CF54" s="166">
        <v>0</v>
      </c>
      <c r="CG54" s="166">
        <v>1</v>
      </c>
      <c r="CH54" s="166">
        <v>0</v>
      </c>
      <c r="CI54" s="167">
        <v>0</v>
      </c>
      <c r="GC54" s="164" t="s">
        <v>272</v>
      </c>
      <c r="GD54" s="165">
        <v>2</v>
      </c>
      <c r="GE54" s="166">
        <v>8</v>
      </c>
      <c r="GF54" s="166">
        <v>8</v>
      </c>
      <c r="GG54" s="166">
        <v>2</v>
      </c>
      <c r="GH54" s="166">
        <v>0</v>
      </c>
      <c r="GI54" s="167">
        <v>0</v>
      </c>
    </row>
    <row r="55" spans="1:191" x14ac:dyDescent="0.35">
      <c r="A55" s="164" t="s">
        <v>196</v>
      </c>
      <c r="B55" s="165">
        <v>47</v>
      </c>
      <c r="C55" s="166">
        <v>1681</v>
      </c>
      <c r="D55" s="166">
        <v>152</v>
      </c>
      <c r="E55" s="166">
        <v>38</v>
      </c>
      <c r="F55" s="166">
        <v>1</v>
      </c>
      <c r="G55" s="167">
        <v>14</v>
      </c>
      <c r="H55" s="6"/>
      <c r="AG55" s="164" t="s">
        <v>272</v>
      </c>
      <c r="AH55" s="165">
        <v>2</v>
      </c>
      <c r="AI55" s="166">
        <v>21</v>
      </c>
      <c r="AJ55" s="166">
        <v>13</v>
      </c>
      <c r="AK55" s="166">
        <v>2</v>
      </c>
      <c r="AL55" s="166">
        <v>0</v>
      </c>
      <c r="AM55" s="167">
        <v>0</v>
      </c>
      <c r="AO55" s="164" t="s">
        <v>286</v>
      </c>
      <c r="AP55" s="165">
        <v>1</v>
      </c>
      <c r="AQ55" s="166">
        <v>0</v>
      </c>
      <c r="AR55" s="166">
        <v>0</v>
      </c>
      <c r="AS55" s="166">
        <v>1</v>
      </c>
      <c r="AT55" s="166">
        <v>0</v>
      </c>
      <c r="AU55" s="167">
        <v>0</v>
      </c>
      <c r="BM55" s="164" t="s">
        <v>255</v>
      </c>
      <c r="BN55" s="165">
        <v>1</v>
      </c>
      <c r="BO55" s="166">
        <v>12</v>
      </c>
      <c r="BP55" s="166">
        <v>12</v>
      </c>
      <c r="BQ55" s="166">
        <v>1</v>
      </c>
      <c r="BR55" s="166">
        <v>0</v>
      </c>
      <c r="BS55" s="167">
        <v>0</v>
      </c>
      <c r="BU55" s="164" t="s">
        <v>295</v>
      </c>
      <c r="BV55" s="165">
        <v>1</v>
      </c>
      <c r="BW55" s="166">
        <v>28</v>
      </c>
      <c r="BX55" s="166">
        <v>28</v>
      </c>
      <c r="BY55" s="166">
        <v>0</v>
      </c>
      <c r="BZ55" s="166">
        <v>0</v>
      </c>
      <c r="CA55" s="167">
        <v>0</v>
      </c>
      <c r="CC55" s="168" t="s">
        <v>84</v>
      </c>
      <c r="CD55" s="169">
        <v>231</v>
      </c>
      <c r="CE55" s="170">
        <v>2785</v>
      </c>
      <c r="CF55" s="170">
        <v>122</v>
      </c>
      <c r="CG55" s="170">
        <v>176</v>
      </c>
      <c r="CH55" s="170">
        <v>1</v>
      </c>
      <c r="CI55" s="171">
        <v>10</v>
      </c>
      <c r="GC55" s="164" t="s">
        <v>50</v>
      </c>
      <c r="GD55" s="165">
        <v>1</v>
      </c>
      <c r="GE55" s="166">
        <v>9</v>
      </c>
      <c r="GF55" s="166">
        <v>9</v>
      </c>
      <c r="GG55" s="166">
        <v>0</v>
      </c>
      <c r="GH55" s="166">
        <v>0</v>
      </c>
      <c r="GI55" s="167">
        <v>0</v>
      </c>
    </row>
    <row r="56" spans="1:191" x14ac:dyDescent="0.35">
      <c r="A56" s="164" t="s">
        <v>200</v>
      </c>
      <c r="B56" s="165">
        <v>10</v>
      </c>
      <c r="C56" s="166">
        <v>143</v>
      </c>
      <c r="D56" s="166">
        <v>47</v>
      </c>
      <c r="E56" s="166">
        <v>8</v>
      </c>
      <c r="F56" s="166">
        <v>0</v>
      </c>
      <c r="G56" s="167">
        <v>0</v>
      </c>
      <c r="H56" s="6"/>
      <c r="AG56" s="164" t="s">
        <v>291</v>
      </c>
      <c r="AH56" s="165">
        <v>1</v>
      </c>
      <c r="AI56" s="166">
        <v>20</v>
      </c>
      <c r="AJ56" s="166">
        <v>20</v>
      </c>
      <c r="AK56" s="166">
        <v>1</v>
      </c>
      <c r="AL56" s="166">
        <v>0</v>
      </c>
      <c r="AM56" s="167">
        <v>0</v>
      </c>
      <c r="AO56" s="164" t="s">
        <v>148</v>
      </c>
      <c r="AP56" s="165">
        <v>1</v>
      </c>
      <c r="AQ56" s="166">
        <v>0</v>
      </c>
      <c r="AR56" s="166">
        <v>0</v>
      </c>
      <c r="AS56" s="166">
        <v>1</v>
      </c>
      <c r="AT56" s="166">
        <v>0</v>
      </c>
      <c r="AU56" s="167">
        <v>0</v>
      </c>
      <c r="BM56" s="164" t="s">
        <v>254</v>
      </c>
      <c r="BN56" s="165">
        <v>1</v>
      </c>
      <c r="BO56" s="166">
        <v>8</v>
      </c>
      <c r="BP56" s="166">
        <v>8</v>
      </c>
      <c r="BQ56" s="166">
        <v>0</v>
      </c>
      <c r="BR56" s="166">
        <v>0</v>
      </c>
      <c r="BS56" s="167">
        <v>0</v>
      </c>
      <c r="BU56" s="164" t="s">
        <v>148</v>
      </c>
      <c r="BV56" s="165">
        <v>2</v>
      </c>
      <c r="BW56" s="166">
        <v>12</v>
      </c>
      <c r="BX56" s="166">
        <v>11</v>
      </c>
      <c r="BY56" s="166">
        <v>2</v>
      </c>
      <c r="BZ56" s="166">
        <v>0</v>
      </c>
      <c r="CA56" s="167">
        <v>0</v>
      </c>
      <c r="GC56" s="164" t="s">
        <v>293</v>
      </c>
      <c r="GD56" s="165">
        <v>1</v>
      </c>
      <c r="GE56" s="166">
        <v>3</v>
      </c>
      <c r="GF56" s="166">
        <v>3</v>
      </c>
      <c r="GG56" s="166">
        <v>1</v>
      </c>
      <c r="GH56" s="166">
        <v>0</v>
      </c>
      <c r="GI56" s="167">
        <v>0</v>
      </c>
    </row>
    <row r="57" spans="1:191" x14ac:dyDescent="0.35">
      <c r="A57" s="164" t="s">
        <v>267</v>
      </c>
      <c r="B57" s="165">
        <v>4</v>
      </c>
      <c r="C57" s="166">
        <v>58</v>
      </c>
      <c r="D57" s="166">
        <v>25</v>
      </c>
      <c r="E57" s="166">
        <v>2</v>
      </c>
      <c r="F57" s="166">
        <v>0</v>
      </c>
      <c r="G57" s="167">
        <v>0</v>
      </c>
      <c r="H57" s="6"/>
      <c r="AG57" s="164" t="s">
        <v>293</v>
      </c>
      <c r="AH57" s="165">
        <v>1</v>
      </c>
      <c r="AI57" s="166">
        <v>3</v>
      </c>
      <c r="AJ57" s="166">
        <v>3</v>
      </c>
      <c r="AK57" s="166">
        <v>1</v>
      </c>
      <c r="AL57" s="166">
        <v>0</v>
      </c>
      <c r="AM57" s="167">
        <v>0</v>
      </c>
      <c r="AO57" s="164" t="s">
        <v>14</v>
      </c>
      <c r="AP57" s="165">
        <v>1</v>
      </c>
      <c r="AQ57" s="166">
        <v>9</v>
      </c>
      <c r="AR57" s="166">
        <v>9</v>
      </c>
      <c r="AS57" s="166">
        <v>1</v>
      </c>
      <c r="AT57" s="166">
        <v>0</v>
      </c>
      <c r="AU57" s="167">
        <v>0</v>
      </c>
      <c r="BM57" s="164" t="s">
        <v>63</v>
      </c>
      <c r="BN57" s="165">
        <v>2</v>
      </c>
      <c r="BO57" s="166">
        <v>3</v>
      </c>
      <c r="BP57" s="166">
        <v>2</v>
      </c>
      <c r="BQ57" s="166">
        <v>1</v>
      </c>
      <c r="BR57" s="166">
        <v>0</v>
      </c>
      <c r="BS57" s="167">
        <v>0</v>
      </c>
      <c r="BU57" s="164" t="s">
        <v>14</v>
      </c>
      <c r="BV57" s="165">
        <v>1</v>
      </c>
      <c r="BW57" s="166">
        <v>9</v>
      </c>
      <c r="BX57" s="166">
        <v>9</v>
      </c>
      <c r="BY57" s="166">
        <v>1</v>
      </c>
      <c r="BZ57" s="166">
        <v>0</v>
      </c>
      <c r="CA57" s="167">
        <v>0</v>
      </c>
      <c r="GC57" s="164" t="s">
        <v>295</v>
      </c>
      <c r="GD57" s="165">
        <v>1</v>
      </c>
      <c r="GE57" s="166">
        <v>28</v>
      </c>
      <c r="GF57" s="166">
        <v>28</v>
      </c>
      <c r="GG57" s="166">
        <v>0</v>
      </c>
      <c r="GH57" s="166">
        <v>0</v>
      </c>
      <c r="GI57" s="167">
        <v>0</v>
      </c>
    </row>
    <row r="58" spans="1:191" x14ac:dyDescent="0.35">
      <c r="A58" s="164" t="s">
        <v>212</v>
      </c>
      <c r="B58" s="165">
        <v>19</v>
      </c>
      <c r="C58" s="166">
        <v>234</v>
      </c>
      <c r="D58" s="166">
        <v>38</v>
      </c>
      <c r="E58" s="166">
        <v>16</v>
      </c>
      <c r="F58" s="166">
        <v>0</v>
      </c>
      <c r="G58" s="167">
        <v>0</v>
      </c>
      <c r="H58" s="6"/>
      <c r="AG58" s="164" t="s">
        <v>295</v>
      </c>
      <c r="AH58" s="165">
        <v>1</v>
      </c>
      <c r="AI58" s="166">
        <v>28</v>
      </c>
      <c r="AJ58" s="166">
        <v>28</v>
      </c>
      <c r="AK58" s="166">
        <v>0</v>
      </c>
      <c r="AL58" s="166">
        <v>0</v>
      </c>
      <c r="AM58" s="167">
        <v>0</v>
      </c>
      <c r="AO58" s="164" t="s">
        <v>297</v>
      </c>
      <c r="AP58" s="165">
        <v>2</v>
      </c>
      <c r="AQ58" s="166">
        <v>35</v>
      </c>
      <c r="AR58" s="166">
        <v>25</v>
      </c>
      <c r="AS58" s="166">
        <v>2</v>
      </c>
      <c r="AT58" s="166">
        <v>0</v>
      </c>
      <c r="AU58" s="167">
        <v>0</v>
      </c>
      <c r="BM58" s="164" t="s">
        <v>242</v>
      </c>
      <c r="BN58" s="165">
        <v>20</v>
      </c>
      <c r="BO58" s="166">
        <v>424</v>
      </c>
      <c r="BP58" s="166">
        <v>88</v>
      </c>
      <c r="BQ58" s="166">
        <v>18</v>
      </c>
      <c r="BR58" s="166">
        <v>0</v>
      </c>
      <c r="BS58" s="167">
        <v>2</v>
      </c>
      <c r="BU58" s="164" t="s">
        <v>297</v>
      </c>
      <c r="BV58" s="165">
        <v>1</v>
      </c>
      <c r="BW58" s="166">
        <v>10</v>
      </c>
      <c r="BX58" s="166">
        <v>10</v>
      </c>
      <c r="BY58" s="166">
        <v>1</v>
      </c>
      <c r="BZ58" s="166">
        <v>0</v>
      </c>
      <c r="CA58" s="167">
        <v>0</v>
      </c>
      <c r="GC58" s="164" t="s">
        <v>148</v>
      </c>
      <c r="GD58" s="165">
        <v>2</v>
      </c>
      <c r="GE58" s="166">
        <v>12</v>
      </c>
      <c r="GF58" s="166">
        <v>11</v>
      </c>
      <c r="GG58" s="166">
        <v>2</v>
      </c>
      <c r="GH58" s="166">
        <v>0</v>
      </c>
      <c r="GI58" s="167">
        <v>0</v>
      </c>
    </row>
    <row r="59" spans="1:191" x14ac:dyDescent="0.35">
      <c r="A59" s="164" t="s">
        <v>247</v>
      </c>
      <c r="B59" s="165">
        <v>3</v>
      </c>
      <c r="C59" s="166">
        <v>38</v>
      </c>
      <c r="D59" s="166">
        <v>19</v>
      </c>
      <c r="E59" s="166">
        <v>2</v>
      </c>
      <c r="F59" s="166">
        <v>0</v>
      </c>
      <c r="G59" s="167">
        <v>0</v>
      </c>
      <c r="H59" s="6"/>
      <c r="AG59" s="164" t="s">
        <v>148</v>
      </c>
      <c r="AH59" s="165">
        <v>2</v>
      </c>
      <c r="AI59" s="166">
        <v>12</v>
      </c>
      <c r="AJ59" s="166">
        <v>11</v>
      </c>
      <c r="AK59" s="166">
        <v>2</v>
      </c>
      <c r="AL59" s="166">
        <v>0</v>
      </c>
      <c r="AM59" s="167">
        <v>0</v>
      </c>
      <c r="AO59" s="168" t="s">
        <v>84</v>
      </c>
      <c r="AP59" s="169">
        <v>429</v>
      </c>
      <c r="AQ59" s="170">
        <v>4863</v>
      </c>
      <c r="AR59" s="170">
        <v>149</v>
      </c>
      <c r="AS59" s="170">
        <v>221</v>
      </c>
      <c r="AT59" s="170">
        <v>4</v>
      </c>
      <c r="AU59" s="171">
        <v>25</v>
      </c>
      <c r="BM59" s="164" t="s">
        <v>206</v>
      </c>
      <c r="BN59" s="165">
        <v>10</v>
      </c>
      <c r="BO59" s="166">
        <v>80</v>
      </c>
      <c r="BP59" s="166">
        <v>23</v>
      </c>
      <c r="BQ59" s="166">
        <v>6</v>
      </c>
      <c r="BR59" s="166">
        <v>0</v>
      </c>
      <c r="BS59" s="167">
        <v>0</v>
      </c>
      <c r="BU59" s="168" t="s">
        <v>84</v>
      </c>
      <c r="BV59" s="169">
        <v>385</v>
      </c>
      <c r="BW59" s="170">
        <v>5765</v>
      </c>
      <c r="BX59" s="170">
        <v>152</v>
      </c>
      <c r="BY59" s="170">
        <v>181</v>
      </c>
      <c r="BZ59" s="170">
        <v>9</v>
      </c>
      <c r="CA59" s="171">
        <v>29</v>
      </c>
      <c r="GC59" s="164" t="s">
        <v>14</v>
      </c>
      <c r="GD59" s="165">
        <v>1</v>
      </c>
      <c r="GE59" s="166">
        <v>9</v>
      </c>
      <c r="GF59" s="166">
        <v>9</v>
      </c>
      <c r="GG59" s="166">
        <v>1</v>
      </c>
      <c r="GH59" s="166">
        <v>0</v>
      </c>
      <c r="GI59" s="167">
        <v>0</v>
      </c>
    </row>
    <row r="60" spans="1:191" x14ac:dyDescent="0.35">
      <c r="A60" s="164" t="s">
        <v>255</v>
      </c>
      <c r="B60" s="165">
        <v>1</v>
      </c>
      <c r="C60" s="166">
        <v>12</v>
      </c>
      <c r="D60" s="166">
        <v>12</v>
      </c>
      <c r="E60" s="166">
        <v>1</v>
      </c>
      <c r="F60" s="166">
        <v>0</v>
      </c>
      <c r="G60" s="167">
        <v>0</v>
      </c>
      <c r="H60" s="6"/>
      <c r="AG60" s="168" t="s">
        <v>84</v>
      </c>
      <c r="AH60" s="169">
        <v>605</v>
      </c>
      <c r="AI60" s="170">
        <v>5917</v>
      </c>
      <c r="AJ60" s="170">
        <v>152</v>
      </c>
      <c r="AK60" s="170">
        <v>222</v>
      </c>
      <c r="AL60" s="170">
        <v>7</v>
      </c>
      <c r="AM60" s="171">
        <v>28</v>
      </c>
      <c r="BM60" s="164" t="s">
        <v>75</v>
      </c>
      <c r="BN60" s="165">
        <v>1</v>
      </c>
      <c r="BO60" s="166">
        <v>11</v>
      </c>
      <c r="BP60" s="166">
        <v>11</v>
      </c>
      <c r="BQ60" s="166">
        <v>1</v>
      </c>
      <c r="BR60" s="166">
        <v>0</v>
      </c>
      <c r="BS60" s="167">
        <v>0</v>
      </c>
      <c r="GC60" s="164" t="s">
        <v>297</v>
      </c>
      <c r="GD60" s="165">
        <v>2</v>
      </c>
      <c r="GE60" s="166">
        <v>35</v>
      </c>
      <c r="GF60" s="166">
        <v>25</v>
      </c>
      <c r="GG60" s="166">
        <v>2</v>
      </c>
      <c r="GH60" s="166">
        <v>0</v>
      </c>
      <c r="GI60" s="167">
        <v>0</v>
      </c>
    </row>
    <row r="61" spans="1:191" x14ac:dyDescent="0.35">
      <c r="A61" s="164" t="s">
        <v>254</v>
      </c>
      <c r="B61" s="165">
        <v>1</v>
      </c>
      <c r="C61" s="166">
        <v>8</v>
      </c>
      <c r="D61" s="166">
        <v>8</v>
      </c>
      <c r="E61" s="166">
        <v>0</v>
      </c>
      <c r="F61" s="166">
        <v>0</v>
      </c>
      <c r="G61" s="167">
        <v>0</v>
      </c>
      <c r="H61" s="6"/>
      <c r="BM61" s="164" t="s">
        <v>272</v>
      </c>
      <c r="BN61" s="165">
        <v>1</v>
      </c>
      <c r="BO61" s="166">
        <v>8</v>
      </c>
      <c r="BP61" s="166">
        <v>8</v>
      </c>
      <c r="BQ61" s="166">
        <v>1</v>
      </c>
      <c r="BR61" s="166">
        <v>0</v>
      </c>
      <c r="BS61" s="167">
        <v>0</v>
      </c>
      <c r="GC61" s="168" t="s">
        <v>84</v>
      </c>
      <c r="GD61" s="169">
        <v>594</v>
      </c>
      <c r="GE61" s="170">
        <v>8601</v>
      </c>
      <c r="GF61" s="170">
        <v>152</v>
      </c>
      <c r="GG61" s="170">
        <v>330</v>
      </c>
      <c r="GH61" s="170">
        <v>6</v>
      </c>
      <c r="GI61" s="171">
        <v>43</v>
      </c>
    </row>
    <row r="62" spans="1:191" x14ac:dyDescent="0.35">
      <c r="A62" s="164" t="s">
        <v>63</v>
      </c>
      <c r="B62" s="165">
        <v>4</v>
      </c>
      <c r="C62" s="166">
        <v>4</v>
      </c>
      <c r="D62" s="166">
        <v>2</v>
      </c>
      <c r="E62" s="166">
        <v>2</v>
      </c>
      <c r="F62" s="166">
        <v>0</v>
      </c>
      <c r="G62" s="167">
        <v>0</v>
      </c>
      <c r="H62" s="6"/>
      <c r="BM62" s="164" t="s">
        <v>50</v>
      </c>
      <c r="BN62" s="165">
        <v>1</v>
      </c>
      <c r="BO62" s="166">
        <v>9</v>
      </c>
      <c r="BP62" s="166">
        <v>9</v>
      </c>
      <c r="BQ62" s="166">
        <v>0</v>
      </c>
      <c r="BR62" s="166">
        <v>0</v>
      </c>
      <c r="BS62" s="167">
        <v>0</v>
      </c>
    </row>
    <row r="63" spans="1:191" x14ac:dyDescent="0.35">
      <c r="A63" s="164" t="s">
        <v>242</v>
      </c>
      <c r="B63" s="165">
        <v>34</v>
      </c>
      <c r="C63" s="166">
        <v>856</v>
      </c>
      <c r="D63" s="166">
        <v>88</v>
      </c>
      <c r="E63" s="166">
        <v>29</v>
      </c>
      <c r="F63" s="166">
        <v>0</v>
      </c>
      <c r="G63" s="167">
        <v>6</v>
      </c>
      <c r="H63" s="6"/>
      <c r="BM63" s="164" t="s">
        <v>293</v>
      </c>
      <c r="BN63" s="165">
        <v>1</v>
      </c>
      <c r="BO63" s="166">
        <v>3</v>
      </c>
      <c r="BP63" s="166">
        <v>3</v>
      </c>
      <c r="BQ63" s="166">
        <v>1</v>
      </c>
      <c r="BR63" s="166">
        <v>0</v>
      </c>
      <c r="BS63" s="167">
        <v>0</v>
      </c>
    </row>
    <row r="64" spans="1:191" x14ac:dyDescent="0.35">
      <c r="A64" s="164" t="s">
        <v>206</v>
      </c>
      <c r="B64" s="165">
        <v>20</v>
      </c>
      <c r="C64" s="166">
        <v>133</v>
      </c>
      <c r="D64" s="166">
        <v>24</v>
      </c>
      <c r="E64" s="166">
        <v>10</v>
      </c>
      <c r="F64" s="166">
        <v>0</v>
      </c>
      <c r="G64" s="167">
        <v>0</v>
      </c>
      <c r="H64" s="6"/>
      <c r="BM64" s="164" t="s">
        <v>148</v>
      </c>
      <c r="BN64" s="165">
        <v>3</v>
      </c>
      <c r="BO64" s="166">
        <v>12</v>
      </c>
      <c r="BP64" s="166">
        <v>11</v>
      </c>
      <c r="BQ64" s="166">
        <v>3</v>
      </c>
      <c r="BR64" s="166">
        <v>0</v>
      </c>
      <c r="BS64" s="167">
        <v>0</v>
      </c>
    </row>
    <row r="65" spans="1:71" x14ac:dyDescent="0.35">
      <c r="A65" s="164" t="s">
        <v>75</v>
      </c>
      <c r="B65" s="165">
        <v>1</v>
      </c>
      <c r="C65" s="166">
        <v>11</v>
      </c>
      <c r="D65" s="166">
        <v>11</v>
      </c>
      <c r="E65" s="166">
        <v>1</v>
      </c>
      <c r="F65" s="166">
        <v>0</v>
      </c>
      <c r="G65" s="167">
        <v>0</v>
      </c>
      <c r="H65" s="6"/>
      <c r="BM65" s="164" t="s">
        <v>14</v>
      </c>
      <c r="BN65" s="165">
        <v>1</v>
      </c>
      <c r="BO65" s="166">
        <v>9</v>
      </c>
      <c r="BP65" s="166">
        <v>9</v>
      </c>
      <c r="BQ65" s="166">
        <v>1</v>
      </c>
      <c r="BR65" s="166">
        <v>0</v>
      </c>
      <c r="BS65" s="167">
        <v>0</v>
      </c>
    </row>
    <row r="66" spans="1:71" x14ac:dyDescent="0.35">
      <c r="A66" s="164" t="s">
        <v>272</v>
      </c>
      <c r="B66" s="165">
        <v>3</v>
      </c>
      <c r="C66" s="166">
        <v>21</v>
      </c>
      <c r="D66" s="166">
        <v>13</v>
      </c>
      <c r="E66" s="166">
        <v>3</v>
      </c>
      <c r="F66" s="166">
        <v>0</v>
      </c>
      <c r="G66" s="167">
        <v>0</v>
      </c>
      <c r="H66" s="6"/>
      <c r="BM66" s="164" t="s">
        <v>297</v>
      </c>
      <c r="BN66" s="165">
        <v>1</v>
      </c>
      <c r="BO66" s="166">
        <v>10</v>
      </c>
      <c r="BP66" s="166">
        <v>10</v>
      </c>
      <c r="BQ66" s="166">
        <v>1</v>
      </c>
      <c r="BR66" s="166">
        <v>0</v>
      </c>
      <c r="BS66" s="167">
        <v>0</v>
      </c>
    </row>
    <row r="67" spans="1:71" x14ac:dyDescent="0.35">
      <c r="A67" s="164" t="s">
        <v>85</v>
      </c>
      <c r="B67" s="165"/>
      <c r="C67" s="166"/>
      <c r="D67" s="166"/>
      <c r="E67" s="166"/>
      <c r="F67" s="166"/>
      <c r="G67" s="167"/>
      <c r="H67" s="6"/>
      <c r="BM67" s="168" t="s">
        <v>84</v>
      </c>
      <c r="BN67" s="169">
        <v>484</v>
      </c>
      <c r="BO67" s="170">
        <v>6102</v>
      </c>
      <c r="BP67" s="170">
        <v>127</v>
      </c>
      <c r="BQ67" s="170">
        <v>260</v>
      </c>
      <c r="BR67" s="170">
        <v>4</v>
      </c>
      <c r="BS67" s="171">
        <v>25</v>
      </c>
    </row>
    <row r="68" spans="1:71" x14ac:dyDescent="0.35">
      <c r="A68" s="164" t="s">
        <v>50</v>
      </c>
      <c r="B68" s="165">
        <v>1</v>
      </c>
      <c r="C68" s="166">
        <v>9</v>
      </c>
      <c r="D68" s="166">
        <v>9</v>
      </c>
      <c r="E68" s="166">
        <v>0</v>
      </c>
      <c r="F68" s="166">
        <v>0</v>
      </c>
      <c r="G68" s="167">
        <v>0</v>
      </c>
      <c r="H68" s="6"/>
    </row>
    <row r="69" spans="1:71" x14ac:dyDescent="0.35">
      <c r="A69" s="164" t="s">
        <v>286</v>
      </c>
      <c r="B69" s="165">
        <v>1</v>
      </c>
      <c r="C69" s="166">
        <v>0</v>
      </c>
      <c r="D69" s="166">
        <v>0</v>
      </c>
      <c r="E69" s="166">
        <v>1</v>
      </c>
      <c r="F69" s="166">
        <v>0</v>
      </c>
      <c r="G69" s="167">
        <v>0</v>
      </c>
      <c r="H69" s="6"/>
    </row>
    <row r="70" spans="1:71" x14ac:dyDescent="0.35">
      <c r="A70" s="164" t="s">
        <v>291</v>
      </c>
      <c r="B70" s="165">
        <v>1</v>
      </c>
      <c r="C70" s="166">
        <v>20</v>
      </c>
      <c r="D70" s="166">
        <v>20</v>
      </c>
      <c r="E70" s="166">
        <v>1</v>
      </c>
      <c r="F70" s="166">
        <v>0</v>
      </c>
      <c r="G70" s="167">
        <v>0</v>
      </c>
    </row>
    <row r="71" spans="1:71" x14ac:dyDescent="0.35">
      <c r="A71" s="164" t="s">
        <v>293</v>
      </c>
      <c r="B71" s="165">
        <v>1</v>
      </c>
      <c r="C71" s="166">
        <v>3</v>
      </c>
      <c r="D71" s="166">
        <v>3</v>
      </c>
      <c r="E71" s="166">
        <v>1</v>
      </c>
      <c r="F71" s="166">
        <v>0</v>
      </c>
      <c r="G71" s="167">
        <v>0</v>
      </c>
    </row>
    <row r="72" spans="1:71" x14ac:dyDescent="0.35">
      <c r="A72" s="164" t="s">
        <v>295</v>
      </c>
      <c r="B72" s="165">
        <v>1</v>
      </c>
      <c r="C72" s="166">
        <v>28</v>
      </c>
      <c r="D72" s="166">
        <v>28</v>
      </c>
      <c r="E72" s="166">
        <v>0</v>
      </c>
      <c r="F72" s="166">
        <v>0</v>
      </c>
      <c r="G72" s="167">
        <v>0</v>
      </c>
    </row>
    <row r="73" spans="1:71" x14ac:dyDescent="0.35">
      <c r="A73" s="164" t="s">
        <v>148</v>
      </c>
      <c r="B73" s="165">
        <v>3</v>
      </c>
      <c r="C73" s="166">
        <v>12</v>
      </c>
      <c r="D73" s="166">
        <v>11</v>
      </c>
      <c r="E73" s="166">
        <v>3</v>
      </c>
      <c r="F73" s="166">
        <v>0</v>
      </c>
      <c r="G73" s="167">
        <v>0</v>
      </c>
    </row>
    <row r="74" spans="1:71" x14ac:dyDescent="0.35">
      <c r="A74" s="164" t="s">
        <v>14</v>
      </c>
      <c r="B74" s="165">
        <v>1</v>
      </c>
      <c r="C74" s="166">
        <v>9</v>
      </c>
      <c r="D74" s="166">
        <v>9</v>
      </c>
      <c r="E74" s="166">
        <v>1</v>
      </c>
      <c r="F74" s="166">
        <v>0</v>
      </c>
      <c r="G74" s="167">
        <v>0</v>
      </c>
    </row>
    <row r="75" spans="1:71" x14ac:dyDescent="0.35">
      <c r="A75" s="164" t="s">
        <v>297</v>
      </c>
      <c r="B75" s="165">
        <v>2</v>
      </c>
      <c r="C75" s="166">
        <v>35</v>
      </c>
      <c r="D75" s="166">
        <v>25</v>
      </c>
      <c r="E75" s="166">
        <v>2</v>
      </c>
      <c r="F75" s="166">
        <v>0</v>
      </c>
      <c r="G75" s="167">
        <v>0</v>
      </c>
    </row>
    <row r="76" spans="1:71" x14ac:dyDescent="0.35">
      <c r="A76" s="168" t="s">
        <v>84</v>
      </c>
      <c r="B76" s="169">
        <v>1111</v>
      </c>
      <c r="C76" s="170">
        <v>11796</v>
      </c>
      <c r="D76" s="170">
        <v>152</v>
      </c>
      <c r="E76" s="170">
        <v>484</v>
      </c>
      <c r="F76" s="170">
        <v>11</v>
      </c>
      <c r="G76" s="171">
        <v>58</v>
      </c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V64"/>
  <sheetViews>
    <sheetView workbookViewId="0">
      <selection activeCell="B8" sqref="B8"/>
    </sheetView>
  </sheetViews>
  <sheetFormatPr defaultColWidth="8.81640625" defaultRowHeight="14.5" x14ac:dyDescent="0.35"/>
  <cols>
    <col min="1" max="1" width="18.54296875" customWidth="1"/>
    <col min="2" max="2" width="19.7265625" customWidth="1"/>
    <col min="3" max="3" width="19.36328125" customWidth="1"/>
    <col min="4" max="4" width="20.7265625" customWidth="1"/>
    <col min="5" max="5" width="20" customWidth="1"/>
    <col min="6" max="6" width="17.6328125" customWidth="1"/>
    <col min="7" max="7" width="23.36328125" bestFit="1" customWidth="1"/>
    <col min="8" max="8" width="13.81640625" customWidth="1"/>
    <col min="9" max="9" width="19.7265625" customWidth="1"/>
    <col min="10" max="10" width="19.36328125" customWidth="1"/>
    <col min="11" max="11" width="20.7265625" customWidth="1"/>
    <col min="12" max="12" width="20" customWidth="1"/>
    <col min="13" max="13" width="17.6328125" customWidth="1"/>
    <col min="15" max="15" width="18.54296875" customWidth="1"/>
    <col min="16" max="16" width="19.7265625" customWidth="1"/>
    <col min="17" max="17" width="19.36328125" customWidth="1"/>
    <col min="18" max="18" width="20.7265625" customWidth="1"/>
    <col min="19" max="19" width="20" customWidth="1"/>
    <col min="20" max="21" width="17.6328125" customWidth="1"/>
    <col min="22" max="22" width="18.54296875" customWidth="1"/>
    <col min="23" max="23" width="19.7265625" customWidth="1"/>
    <col min="24" max="24" width="19.36328125" customWidth="1"/>
    <col min="25" max="25" width="20.7265625" customWidth="1"/>
    <col min="26" max="26" width="20" customWidth="1"/>
    <col min="27" max="28" width="17.6328125" customWidth="1"/>
    <col min="30" max="30" width="18.54296875" customWidth="1"/>
    <col min="31" max="31" width="19.7265625" customWidth="1"/>
    <col min="32" max="32" width="19.36328125" customWidth="1"/>
    <col min="33" max="33" width="20.7265625" customWidth="1"/>
    <col min="34" max="34" width="20" customWidth="1"/>
    <col min="35" max="35" width="17.6328125" customWidth="1"/>
    <col min="37" max="37" width="18.54296875" customWidth="1"/>
    <col min="38" max="38" width="19.7265625" customWidth="1"/>
    <col min="39" max="39" width="19.36328125" customWidth="1"/>
    <col min="40" max="40" width="20.7265625" customWidth="1"/>
    <col min="41" max="41" width="20" customWidth="1"/>
    <col min="42" max="42" width="17.6328125" customWidth="1"/>
    <col min="44" max="44" width="12.36328125" customWidth="1"/>
    <col min="45" max="45" width="19.7265625" customWidth="1"/>
    <col min="46" max="46" width="19.36328125" customWidth="1"/>
    <col min="47" max="47" width="20.7265625" customWidth="1"/>
    <col min="48" max="48" width="20" customWidth="1"/>
    <col min="49" max="49" width="17.6328125" customWidth="1"/>
    <col min="51" max="51" width="18.54296875" customWidth="1"/>
    <col min="52" max="52" width="19.7265625" customWidth="1"/>
    <col min="53" max="53" width="19.36328125" customWidth="1"/>
    <col min="54" max="54" width="20.7265625" customWidth="1"/>
    <col min="55" max="55" width="20" customWidth="1"/>
    <col min="56" max="56" width="17.6328125" customWidth="1"/>
    <col min="58" max="58" width="18.54296875" customWidth="1"/>
    <col min="59" max="59" width="19.7265625" customWidth="1"/>
    <col min="60" max="60" width="19.36328125" customWidth="1"/>
    <col min="61" max="61" width="20.7265625" customWidth="1"/>
    <col min="62" max="62" width="20" customWidth="1"/>
    <col min="63" max="63" width="17.6328125" customWidth="1"/>
    <col min="65" max="65" width="18.54296875" customWidth="1"/>
    <col min="66" max="66" width="19.7265625" customWidth="1"/>
    <col min="67" max="67" width="19.36328125" customWidth="1"/>
    <col min="68" max="68" width="20.7265625" customWidth="1"/>
    <col min="69" max="69" width="20" customWidth="1"/>
    <col min="70" max="70" width="17.6328125" customWidth="1"/>
    <col min="72" max="72" width="18.54296875" customWidth="1"/>
    <col min="73" max="73" width="19.7265625" customWidth="1"/>
    <col min="74" max="74" width="19.36328125" customWidth="1"/>
    <col min="75" max="75" width="20.7265625" customWidth="1"/>
    <col min="76" max="76" width="20" customWidth="1"/>
    <col min="77" max="77" width="17.6328125" customWidth="1"/>
    <col min="79" max="79" width="18.54296875" customWidth="1"/>
    <col min="80" max="80" width="19.7265625" customWidth="1"/>
    <col min="81" max="81" width="19.36328125" customWidth="1"/>
    <col min="82" max="82" width="20.7265625" customWidth="1"/>
    <col min="83" max="83" width="20" customWidth="1"/>
    <col min="84" max="84" width="17.6328125" customWidth="1"/>
    <col min="86" max="86" width="18.54296875" customWidth="1"/>
    <col min="87" max="87" width="19.7265625" customWidth="1"/>
    <col min="88" max="88" width="19.36328125" customWidth="1"/>
    <col min="89" max="89" width="20.7265625" customWidth="1"/>
    <col min="90" max="90" width="20" customWidth="1"/>
    <col min="91" max="91" width="17.6328125" customWidth="1"/>
    <col min="93" max="93" width="18.54296875" customWidth="1"/>
    <col min="94" max="94" width="19.7265625" customWidth="1"/>
    <col min="95" max="95" width="19.36328125" customWidth="1"/>
    <col min="96" max="96" width="20.7265625" customWidth="1"/>
    <col min="97" max="97" width="20" customWidth="1"/>
    <col min="98" max="98" width="17.6328125" customWidth="1"/>
    <col min="100" max="100" width="12.36328125" customWidth="1"/>
    <col min="101" max="101" width="19.7265625" customWidth="1"/>
    <col min="102" max="102" width="19.36328125" customWidth="1"/>
    <col min="103" max="103" width="20.7265625" customWidth="1"/>
    <col min="104" max="104" width="20" customWidth="1"/>
    <col min="105" max="105" width="17.6328125" customWidth="1"/>
    <col min="107" max="107" width="18.54296875" customWidth="1"/>
    <col min="108" max="108" width="19.7265625" customWidth="1"/>
    <col min="109" max="109" width="19.36328125" customWidth="1"/>
    <col min="110" max="110" width="20.7265625" customWidth="1"/>
    <col min="111" max="111" width="20" customWidth="1"/>
    <col min="112" max="113" width="17.6328125" customWidth="1"/>
    <col min="114" max="114" width="12.36328125" customWidth="1"/>
    <col min="115" max="115" width="19.7265625" customWidth="1"/>
    <col min="116" max="116" width="19.36328125" customWidth="1"/>
    <col min="117" max="117" width="20.7265625" customWidth="1"/>
    <col min="118" max="118" width="20" customWidth="1"/>
    <col min="119" max="119" width="17.6328125" customWidth="1"/>
    <col min="121" max="121" width="18.54296875" customWidth="1"/>
    <col min="122" max="122" width="19.7265625" customWidth="1"/>
    <col min="123" max="123" width="19.36328125" customWidth="1"/>
    <col min="124" max="124" width="20.7265625" customWidth="1"/>
    <col min="125" max="125" width="20" customWidth="1"/>
    <col min="126" max="126" width="17.6328125" customWidth="1"/>
  </cols>
  <sheetData>
    <row r="1" spans="1:126" x14ac:dyDescent="0.35">
      <c r="H1" s="172" t="s">
        <v>169</v>
      </c>
      <c r="I1" s="173" t="s">
        <v>94</v>
      </c>
      <c r="O1" s="172" t="s">
        <v>169</v>
      </c>
      <c r="P1" s="173" t="s">
        <v>94</v>
      </c>
      <c r="V1" s="172" t="s">
        <v>169</v>
      </c>
      <c r="W1" s="173" t="s">
        <v>94</v>
      </c>
      <c r="AD1" s="172" t="s">
        <v>172</v>
      </c>
      <c r="AE1" s="173" t="s">
        <v>195</v>
      </c>
      <c r="AK1" s="172" t="s">
        <v>172</v>
      </c>
      <c r="AL1" s="173" t="s">
        <v>209</v>
      </c>
      <c r="AR1" s="172" t="s">
        <v>172</v>
      </c>
      <c r="AS1" s="173" t="s">
        <v>253</v>
      </c>
      <c r="AY1" s="172" t="s">
        <v>174</v>
      </c>
      <c r="AZ1" s="173" t="s">
        <v>210</v>
      </c>
      <c r="BF1" s="172" t="s">
        <v>174</v>
      </c>
      <c r="BG1" s="173" t="s">
        <v>197</v>
      </c>
      <c r="BM1" s="172" t="s">
        <v>171</v>
      </c>
      <c r="BN1" s="173" t="s">
        <v>194</v>
      </c>
      <c r="BT1" s="172" t="s">
        <v>171</v>
      </c>
      <c r="BU1" s="173" t="s">
        <v>208</v>
      </c>
      <c r="CA1" s="172" t="s">
        <v>171</v>
      </c>
      <c r="CB1" s="173" t="s">
        <v>229</v>
      </c>
      <c r="CH1" s="172" t="s">
        <v>173</v>
      </c>
      <c r="CI1" s="173" t="s">
        <v>196</v>
      </c>
      <c r="CO1" s="172" t="s">
        <v>173</v>
      </c>
      <c r="CP1" s="173" t="s">
        <v>199</v>
      </c>
      <c r="CV1" s="172" t="s">
        <v>173</v>
      </c>
      <c r="CW1" s="173" t="s">
        <v>206</v>
      </c>
      <c r="DC1" s="172" t="s">
        <v>173</v>
      </c>
      <c r="DD1" s="173" t="s">
        <v>233</v>
      </c>
      <c r="DJ1" s="172" t="s">
        <v>173</v>
      </c>
      <c r="DK1" s="173" t="s">
        <v>241</v>
      </c>
      <c r="DQ1" s="172" t="s">
        <v>173</v>
      </c>
      <c r="DR1" s="173" t="s">
        <v>225</v>
      </c>
    </row>
    <row r="3" spans="1:126" x14ac:dyDescent="0.35">
      <c r="A3" s="154"/>
      <c r="B3" s="155" t="s">
        <v>79</v>
      </c>
      <c r="C3" s="156"/>
      <c r="D3" s="156"/>
      <c r="E3" s="156"/>
      <c r="F3" s="157"/>
      <c r="H3" s="154"/>
      <c r="I3" s="155" t="s">
        <v>79</v>
      </c>
      <c r="J3" s="156"/>
      <c r="K3" s="156"/>
      <c r="L3" s="156"/>
      <c r="M3" s="157"/>
      <c r="O3" s="154"/>
      <c r="P3" s="155" t="s">
        <v>79</v>
      </c>
      <c r="Q3" s="156"/>
      <c r="R3" s="156"/>
      <c r="S3" s="156"/>
      <c r="T3" s="157"/>
      <c r="U3" s="67"/>
      <c r="V3" s="154"/>
      <c r="W3" s="155" t="s">
        <v>79</v>
      </c>
      <c r="X3" s="156"/>
      <c r="Y3" s="156"/>
      <c r="Z3" s="156"/>
      <c r="AA3" s="157"/>
      <c r="AB3" s="67"/>
      <c r="AD3" s="154"/>
      <c r="AE3" s="155" t="s">
        <v>79</v>
      </c>
      <c r="AF3" s="156"/>
      <c r="AG3" s="156"/>
      <c r="AH3" s="156"/>
      <c r="AI3" s="157"/>
      <c r="AK3" s="154"/>
      <c r="AL3" s="155" t="s">
        <v>79</v>
      </c>
      <c r="AM3" s="156"/>
      <c r="AN3" s="156"/>
      <c r="AO3" s="156"/>
      <c r="AP3" s="157"/>
      <c r="AR3" s="154"/>
      <c r="AS3" s="155" t="s">
        <v>79</v>
      </c>
      <c r="AT3" s="156"/>
      <c r="AU3" s="156"/>
      <c r="AV3" s="156"/>
      <c r="AW3" s="157"/>
      <c r="AY3" s="154"/>
      <c r="AZ3" s="155" t="s">
        <v>79</v>
      </c>
      <c r="BA3" s="156"/>
      <c r="BB3" s="156"/>
      <c r="BC3" s="156"/>
      <c r="BD3" s="157"/>
      <c r="BF3" s="154"/>
      <c r="BG3" s="155" t="s">
        <v>79</v>
      </c>
      <c r="BH3" s="156"/>
      <c r="BI3" s="156"/>
      <c r="BJ3" s="156"/>
      <c r="BK3" s="157"/>
      <c r="BM3" s="154"/>
      <c r="BN3" s="155" t="s">
        <v>79</v>
      </c>
      <c r="BO3" s="156"/>
      <c r="BP3" s="156"/>
      <c r="BQ3" s="156"/>
      <c r="BR3" s="157"/>
      <c r="BT3" s="154"/>
      <c r="BU3" s="155" t="s">
        <v>79</v>
      </c>
      <c r="BV3" s="156"/>
      <c r="BW3" s="156"/>
      <c r="BX3" s="156"/>
      <c r="BY3" s="157"/>
      <c r="CA3" s="154"/>
      <c r="CB3" s="155" t="s">
        <v>79</v>
      </c>
      <c r="CC3" s="156"/>
      <c r="CD3" s="156"/>
      <c r="CE3" s="156"/>
      <c r="CF3" s="157"/>
      <c r="CH3" s="154"/>
      <c r="CI3" s="155" t="s">
        <v>79</v>
      </c>
      <c r="CJ3" s="156"/>
      <c r="CK3" s="156"/>
      <c r="CL3" s="156"/>
      <c r="CM3" s="157"/>
      <c r="CO3" s="154"/>
      <c r="CP3" s="155" t="s">
        <v>79</v>
      </c>
      <c r="CQ3" s="156"/>
      <c r="CR3" s="156"/>
      <c r="CS3" s="156"/>
      <c r="CT3" s="157"/>
      <c r="CV3" s="154"/>
      <c r="CW3" s="155" t="s">
        <v>79</v>
      </c>
      <c r="CX3" s="156"/>
      <c r="CY3" s="156"/>
      <c r="CZ3" s="156"/>
      <c r="DA3" s="157"/>
      <c r="DC3" s="154"/>
      <c r="DD3" s="155" t="s">
        <v>79</v>
      </c>
      <c r="DE3" s="156"/>
      <c r="DF3" s="156"/>
      <c r="DG3" s="156"/>
      <c r="DH3" s="157"/>
      <c r="DI3" s="67"/>
      <c r="DJ3" s="154"/>
      <c r="DK3" s="155" t="s">
        <v>79</v>
      </c>
      <c r="DL3" s="156"/>
      <c r="DM3" s="156"/>
      <c r="DN3" s="156"/>
      <c r="DO3" s="157"/>
      <c r="DQ3" s="154"/>
      <c r="DR3" s="155" t="s">
        <v>79</v>
      </c>
      <c r="DS3" s="156"/>
      <c r="DT3" s="156"/>
      <c r="DU3" s="156"/>
      <c r="DV3" s="157"/>
    </row>
    <row r="4" spans="1:126" x14ac:dyDescent="0.35">
      <c r="A4" s="155" t="s">
        <v>83</v>
      </c>
      <c r="B4" s="154" t="s">
        <v>112</v>
      </c>
      <c r="C4" s="158" t="s">
        <v>113</v>
      </c>
      <c r="D4" s="158" t="s">
        <v>114</v>
      </c>
      <c r="E4" s="158" t="s">
        <v>115</v>
      </c>
      <c r="F4" s="159" t="s">
        <v>116</v>
      </c>
      <c r="H4" s="155" t="s">
        <v>83</v>
      </c>
      <c r="I4" s="154" t="s">
        <v>112</v>
      </c>
      <c r="J4" s="158" t="s">
        <v>113</v>
      </c>
      <c r="K4" s="158" t="s">
        <v>114</v>
      </c>
      <c r="L4" s="158" t="s">
        <v>115</v>
      </c>
      <c r="M4" s="159" t="s">
        <v>116</v>
      </c>
      <c r="O4" s="155" t="s">
        <v>83</v>
      </c>
      <c r="P4" s="154" t="s">
        <v>112</v>
      </c>
      <c r="Q4" s="158" t="s">
        <v>113</v>
      </c>
      <c r="R4" s="158" t="s">
        <v>114</v>
      </c>
      <c r="S4" s="158" t="s">
        <v>115</v>
      </c>
      <c r="T4" s="159" t="s">
        <v>116</v>
      </c>
      <c r="U4" s="67"/>
      <c r="V4" s="155" t="s">
        <v>83</v>
      </c>
      <c r="W4" s="154" t="s">
        <v>112</v>
      </c>
      <c r="X4" s="158" t="s">
        <v>113</v>
      </c>
      <c r="Y4" s="158" t="s">
        <v>114</v>
      </c>
      <c r="Z4" s="158" t="s">
        <v>115</v>
      </c>
      <c r="AA4" s="159" t="s">
        <v>116</v>
      </c>
      <c r="AB4" s="67"/>
      <c r="AD4" s="155" t="s">
        <v>83</v>
      </c>
      <c r="AE4" s="154" t="s">
        <v>112</v>
      </c>
      <c r="AF4" s="158" t="s">
        <v>113</v>
      </c>
      <c r="AG4" s="158" t="s">
        <v>114</v>
      </c>
      <c r="AH4" s="158" t="s">
        <v>115</v>
      </c>
      <c r="AI4" s="159" t="s">
        <v>116</v>
      </c>
      <c r="AK4" s="155" t="s">
        <v>83</v>
      </c>
      <c r="AL4" s="154" t="s">
        <v>112</v>
      </c>
      <c r="AM4" s="158" t="s">
        <v>113</v>
      </c>
      <c r="AN4" s="158" t="s">
        <v>114</v>
      </c>
      <c r="AO4" s="158" t="s">
        <v>115</v>
      </c>
      <c r="AP4" s="159" t="s">
        <v>116</v>
      </c>
      <c r="AR4" s="155" t="s">
        <v>83</v>
      </c>
      <c r="AS4" s="154" t="s">
        <v>112</v>
      </c>
      <c r="AT4" s="158" t="s">
        <v>113</v>
      </c>
      <c r="AU4" s="158" t="s">
        <v>114</v>
      </c>
      <c r="AV4" s="158" t="s">
        <v>115</v>
      </c>
      <c r="AW4" s="159" t="s">
        <v>116</v>
      </c>
      <c r="AY4" s="155" t="s">
        <v>83</v>
      </c>
      <c r="AZ4" s="154" t="s">
        <v>112</v>
      </c>
      <c r="BA4" s="158" t="s">
        <v>113</v>
      </c>
      <c r="BB4" s="158" t="s">
        <v>114</v>
      </c>
      <c r="BC4" s="158" t="s">
        <v>115</v>
      </c>
      <c r="BD4" s="159" t="s">
        <v>116</v>
      </c>
      <c r="BF4" s="155" t="s">
        <v>83</v>
      </c>
      <c r="BG4" s="154" t="s">
        <v>112</v>
      </c>
      <c r="BH4" s="158" t="s">
        <v>113</v>
      </c>
      <c r="BI4" s="158" t="s">
        <v>114</v>
      </c>
      <c r="BJ4" s="158" t="s">
        <v>115</v>
      </c>
      <c r="BK4" s="159" t="s">
        <v>116</v>
      </c>
      <c r="BM4" s="155" t="s">
        <v>83</v>
      </c>
      <c r="BN4" s="154" t="s">
        <v>112</v>
      </c>
      <c r="BO4" s="158" t="s">
        <v>113</v>
      </c>
      <c r="BP4" s="158" t="s">
        <v>114</v>
      </c>
      <c r="BQ4" s="158" t="s">
        <v>115</v>
      </c>
      <c r="BR4" s="159" t="s">
        <v>116</v>
      </c>
      <c r="BT4" s="155" t="s">
        <v>83</v>
      </c>
      <c r="BU4" s="154" t="s">
        <v>112</v>
      </c>
      <c r="BV4" s="158" t="s">
        <v>113</v>
      </c>
      <c r="BW4" s="158" t="s">
        <v>114</v>
      </c>
      <c r="BX4" s="158" t="s">
        <v>115</v>
      </c>
      <c r="BY4" s="159" t="s">
        <v>116</v>
      </c>
      <c r="CA4" s="155" t="s">
        <v>83</v>
      </c>
      <c r="CB4" s="154" t="s">
        <v>112</v>
      </c>
      <c r="CC4" s="158" t="s">
        <v>113</v>
      </c>
      <c r="CD4" s="158" t="s">
        <v>114</v>
      </c>
      <c r="CE4" s="158" t="s">
        <v>115</v>
      </c>
      <c r="CF4" s="159" t="s">
        <v>116</v>
      </c>
      <c r="CH4" s="155" t="s">
        <v>83</v>
      </c>
      <c r="CI4" s="154" t="s">
        <v>112</v>
      </c>
      <c r="CJ4" s="158" t="s">
        <v>113</v>
      </c>
      <c r="CK4" s="158" t="s">
        <v>114</v>
      </c>
      <c r="CL4" s="158" t="s">
        <v>115</v>
      </c>
      <c r="CM4" s="159" t="s">
        <v>116</v>
      </c>
      <c r="CO4" s="155" t="s">
        <v>83</v>
      </c>
      <c r="CP4" s="154" t="s">
        <v>112</v>
      </c>
      <c r="CQ4" s="158" t="s">
        <v>113</v>
      </c>
      <c r="CR4" s="158" t="s">
        <v>114</v>
      </c>
      <c r="CS4" s="158" t="s">
        <v>115</v>
      </c>
      <c r="CT4" s="159" t="s">
        <v>116</v>
      </c>
      <c r="CV4" s="155" t="s">
        <v>83</v>
      </c>
      <c r="CW4" s="154" t="s">
        <v>112</v>
      </c>
      <c r="CX4" s="158" t="s">
        <v>113</v>
      </c>
      <c r="CY4" s="158" t="s">
        <v>114</v>
      </c>
      <c r="CZ4" s="158" t="s">
        <v>115</v>
      </c>
      <c r="DA4" s="159" t="s">
        <v>116</v>
      </c>
      <c r="DC4" s="155" t="s">
        <v>83</v>
      </c>
      <c r="DD4" s="154" t="s">
        <v>112</v>
      </c>
      <c r="DE4" s="158" t="s">
        <v>113</v>
      </c>
      <c r="DF4" s="158" t="s">
        <v>114</v>
      </c>
      <c r="DG4" s="158" t="s">
        <v>115</v>
      </c>
      <c r="DH4" s="159" t="s">
        <v>116</v>
      </c>
      <c r="DI4" s="67"/>
      <c r="DJ4" s="155" t="s">
        <v>83</v>
      </c>
      <c r="DK4" s="154" t="s">
        <v>112</v>
      </c>
      <c r="DL4" s="158" t="s">
        <v>113</v>
      </c>
      <c r="DM4" s="158" t="s">
        <v>114</v>
      </c>
      <c r="DN4" s="158" t="s">
        <v>115</v>
      </c>
      <c r="DO4" s="159" t="s">
        <v>116</v>
      </c>
      <c r="DQ4" s="155" t="s">
        <v>83</v>
      </c>
      <c r="DR4" s="154" t="s">
        <v>112</v>
      </c>
      <c r="DS4" s="158" t="s">
        <v>113</v>
      </c>
      <c r="DT4" s="158" t="s">
        <v>114</v>
      </c>
      <c r="DU4" s="158" t="s">
        <v>115</v>
      </c>
      <c r="DV4" s="159" t="s">
        <v>116</v>
      </c>
    </row>
    <row r="5" spans="1:126" x14ac:dyDescent="0.35">
      <c r="A5" s="160">
        <v>0</v>
      </c>
      <c r="B5" s="161">
        <v>612</v>
      </c>
      <c r="C5" s="162">
        <v>0</v>
      </c>
      <c r="D5" s="162">
        <v>0</v>
      </c>
      <c r="E5" s="162">
        <v>0</v>
      </c>
      <c r="F5" s="163">
        <v>0</v>
      </c>
      <c r="H5" s="160">
        <v>0</v>
      </c>
      <c r="I5" s="161">
        <v>207</v>
      </c>
      <c r="J5" s="162">
        <v>0</v>
      </c>
      <c r="K5" s="162">
        <v>0</v>
      </c>
      <c r="L5" s="162">
        <v>0</v>
      </c>
      <c r="M5" s="163">
        <v>0</v>
      </c>
      <c r="O5" s="160">
        <v>0</v>
      </c>
      <c r="P5" s="161">
        <v>208</v>
      </c>
      <c r="Q5" s="162">
        <v>0</v>
      </c>
      <c r="R5" s="162">
        <v>0</v>
      </c>
      <c r="S5" s="162">
        <v>0</v>
      </c>
      <c r="T5" s="163">
        <v>0</v>
      </c>
      <c r="U5" s="175"/>
      <c r="V5" s="160">
        <v>0</v>
      </c>
      <c r="W5" s="161">
        <v>197</v>
      </c>
      <c r="X5" s="162">
        <v>0</v>
      </c>
      <c r="Y5" s="162">
        <v>0</v>
      </c>
      <c r="Z5" s="162">
        <v>0</v>
      </c>
      <c r="AA5" s="163">
        <v>0</v>
      </c>
      <c r="AB5" s="175"/>
      <c r="AD5" s="160">
        <v>0</v>
      </c>
      <c r="AE5" s="161">
        <v>356</v>
      </c>
      <c r="AF5" s="162">
        <v>0</v>
      </c>
      <c r="AG5" s="162">
        <v>0</v>
      </c>
      <c r="AH5" s="162">
        <v>0</v>
      </c>
      <c r="AI5" s="163">
        <v>0</v>
      </c>
      <c r="AK5" s="160">
        <v>0</v>
      </c>
      <c r="AL5" s="161">
        <v>234</v>
      </c>
      <c r="AM5" s="162">
        <v>0</v>
      </c>
      <c r="AN5" s="162">
        <v>0</v>
      </c>
      <c r="AO5" s="162">
        <v>0</v>
      </c>
      <c r="AP5" s="163">
        <v>0</v>
      </c>
      <c r="AR5" s="160">
        <v>0</v>
      </c>
      <c r="AS5" s="161">
        <v>22</v>
      </c>
      <c r="AT5" s="162">
        <v>0</v>
      </c>
      <c r="AU5" s="162">
        <v>0</v>
      </c>
      <c r="AV5" s="162">
        <v>0</v>
      </c>
      <c r="AW5" s="163">
        <v>0</v>
      </c>
      <c r="AY5" s="160">
        <v>0</v>
      </c>
      <c r="AZ5" s="161">
        <v>188</v>
      </c>
      <c r="BA5" s="162">
        <v>0</v>
      </c>
      <c r="BB5" s="162">
        <v>0</v>
      </c>
      <c r="BC5" s="162">
        <v>0</v>
      </c>
      <c r="BD5" s="163">
        <v>0</v>
      </c>
      <c r="BF5" s="160">
        <v>0</v>
      </c>
      <c r="BG5" s="161">
        <v>149</v>
      </c>
      <c r="BH5" s="162">
        <v>0</v>
      </c>
      <c r="BI5" s="162">
        <v>0</v>
      </c>
      <c r="BJ5" s="162">
        <v>0</v>
      </c>
      <c r="BK5" s="163">
        <v>0</v>
      </c>
      <c r="BM5" s="160">
        <v>0</v>
      </c>
      <c r="BN5" s="161">
        <v>153</v>
      </c>
      <c r="BO5" s="162">
        <v>0</v>
      </c>
      <c r="BP5" s="162">
        <v>0</v>
      </c>
      <c r="BQ5" s="162">
        <v>0</v>
      </c>
      <c r="BR5" s="163">
        <v>0</v>
      </c>
      <c r="BT5" s="160">
        <v>0</v>
      </c>
      <c r="BU5" s="161">
        <v>98</v>
      </c>
      <c r="BV5" s="162">
        <v>0</v>
      </c>
      <c r="BW5" s="162">
        <v>0</v>
      </c>
      <c r="BX5" s="162">
        <v>0</v>
      </c>
      <c r="BY5" s="163">
        <v>0</v>
      </c>
      <c r="CA5" s="160">
        <v>0</v>
      </c>
      <c r="CB5" s="161">
        <v>86</v>
      </c>
      <c r="CC5" s="162">
        <v>0</v>
      </c>
      <c r="CD5" s="162">
        <v>0</v>
      </c>
      <c r="CE5" s="162">
        <v>0</v>
      </c>
      <c r="CF5" s="163">
        <v>0</v>
      </c>
      <c r="CH5" s="160">
        <v>0</v>
      </c>
      <c r="CI5" s="161">
        <v>241</v>
      </c>
      <c r="CJ5" s="162">
        <v>0</v>
      </c>
      <c r="CK5" s="162">
        <v>0</v>
      </c>
      <c r="CL5" s="162">
        <v>0</v>
      </c>
      <c r="CM5" s="163">
        <v>0</v>
      </c>
      <c r="CO5" s="160">
        <v>0</v>
      </c>
      <c r="CP5" s="161">
        <v>49</v>
      </c>
      <c r="CQ5" s="162">
        <v>0</v>
      </c>
      <c r="CR5" s="162">
        <v>0</v>
      </c>
      <c r="CS5" s="162">
        <v>0</v>
      </c>
      <c r="CT5" s="163">
        <v>0</v>
      </c>
      <c r="CV5" s="160">
        <v>0</v>
      </c>
      <c r="CW5" s="161">
        <v>12</v>
      </c>
      <c r="CX5" s="162">
        <v>0</v>
      </c>
      <c r="CY5" s="162">
        <v>0</v>
      </c>
      <c r="CZ5" s="162">
        <v>0</v>
      </c>
      <c r="DA5" s="163">
        <v>0</v>
      </c>
      <c r="DC5" s="160">
        <v>0</v>
      </c>
      <c r="DD5" s="161">
        <v>24</v>
      </c>
      <c r="DE5" s="162">
        <v>0</v>
      </c>
      <c r="DF5" s="162">
        <v>0</v>
      </c>
      <c r="DG5" s="162">
        <v>0</v>
      </c>
      <c r="DH5" s="163">
        <v>0</v>
      </c>
      <c r="DI5" s="175"/>
      <c r="DJ5" s="160">
        <v>0</v>
      </c>
      <c r="DK5" s="161">
        <v>5</v>
      </c>
      <c r="DL5" s="162">
        <v>0</v>
      </c>
      <c r="DM5" s="162">
        <v>0</v>
      </c>
      <c r="DN5" s="162">
        <v>0</v>
      </c>
      <c r="DO5" s="163">
        <v>0</v>
      </c>
      <c r="DQ5" s="160">
        <v>0</v>
      </c>
      <c r="DR5" s="161">
        <v>6</v>
      </c>
      <c r="DS5" s="162">
        <v>0</v>
      </c>
      <c r="DT5" s="162">
        <v>0</v>
      </c>
      <c r="DU5" s="162">
        <v>0</v>
      </c>
      <c r="DV5" s="163">
        <v>0</v>
      </c>
    </row>
    <row r="6" spans="1:126" x14ac:dyDescent="0.35">
      <c r="A6" s="164" t="s">
        <v>232</v>
      </c>
      <c r="B6" s="165">
        <v>8</v>
      </c>
      <c r="C6" s="166">
        <v>58</v>
      </c>
      <c r="D6" s="166">
        <v>12</v>
      </c>
      <c r="E6" s="166">
        <v>10</v>
      </c>
      <c r="F6" s="167">
        <v>222</v>
      </c>
      <c r="H6" s="164" t="s">
        <v>232</v>
      </c>
      <c r="I6" s="165">
        <v>3</v>
      </c>
      <c r="J6" s="166">
        <v>22</v>
      </c>
      <c r="K6" s="166">
        <v>8</v>
      </c>
      <c r="L6" s="166">
        <v>2</v>
      </c>
      <c r="M6" s="167">
        <v>53</v>
      </c>
      <c r="O6" s="164" t="s">
        <v>232</v>
      </c>
      <c r="P6" s="165">
        <v>2</v>
      </c>
      <c r="Q6" s="166">
        <v>17</v>
      </c>
      <c r="R6" s="166">
        <v>4</v>
      </c>
      <c r="S6" s="166">
        <v>5</v>
      </c>
      <c r="T6" s="167">
        <v>72</v>
      </c>
      <c r="U6" s="175"/>
      <c r="V6" s="164" t="s">
        <v>232</v>
      </c>
      <c r="W6" s="165">
        <v>3</v>
      </c>
      <c r="X6" s="166">
        <v>19</v>
      </c>
      <c r="Y6" s="166">
        <v>0</v>
      </c>
      <c r="Z6" s="166">
        <v>3</v>
      </c>
      <c r="AA6" s="167">
        <v>97</v>
      </c>
      <c r="AB6" s="175"/>
      <c r="AD6" s="164" t="s">
        <v>232</v>
      </c>
      <c r="AE6" s="165">
        <v>3</v>
      </c>
      <c r="AF6" s="166">
        <v>17</v>
      </c>
      <c r="AG6" s="166">
        <v>3</v>
      </c>
      <c r="AH6" s="166">
        <v>4</v>
      </c>
      <c r="AI6" s="167">
        <v>58</v>
      </c>
      <c r="AK6" s="164" t="s">
        <v>232</v>
      </c>
      <c r="AL6" s="165">
        <v>5</v>
      </c>
      <c r="AM6" s="166">
        <v>41</v>
      </c>
      <c r="AN6" s="166">
        <v>9</v>
      </c>
      <c r="AO6" s="166">
        <v>6</v>
      </c>
      <c r="AP6" s="167">
        <v>164</v>
      </c>
      <c r="AR6" s="164" t="s">
        <v>227</v>
      </c>
      <c r="AS6" s="165">
        <v>1</v>
      </c>
      <c r="AT6" s="166">
        <v>1</v>
      </c>
      <c r="AU6" s="166">
        <v>0</v>
      </c>
      <c r="AV6" s="166">
        <v>1</v>
      </c>
      <c r="AW6" s="167">
        <v>3</v>
      </c>
      <c r="AY6" s="164" t="s">
        <v>232</v>
      </c>
      <c r="AZ6" s="165">
        <v>5</v>
      </c>
      <c r="BA6" s="166">
        <v>37</v>
      </c>
      <c r="BB6" s="166">
        <v>8</v>
      </c>
      <c r="BC6" s="166">
        <v>5</v>
      </c>
      <c r="BD6" s="167">
        <v>136</v>
      </c>
      <c r="BF6" s="164" t="s">
        <v>232</v>
      </c>
      <c r="BG6" s="165">
        <v>3</v>
      </c>
      <c r="BH6" s="166">
        <v>21</v>
      </c>
      <c r="BI6" s="166">
        <v>4</v>
      </c>
      <c r="BJ6" s="166">
        <v>5</v>
      </c>
      <c r="BK6" s="167">
        <v>86</v>
      </c>
      <c r="BM6" s="164" t="s">
        <v>232</v>
      </c>
      <c r="BN6" s="165">
        <v>4</v>
      </c>
      <c r="BO6" s="166">
        <v>29</v>
      </c>
      <c r="BP6" s="166">
        <v>8</v>
      </c>
      <c r="BQ6" s="166">
        <v>4</v>
      </c>
      <c r="BR6" s="167">
        <v>93</v>
      </c>
      <c r="BT6" s="164" t="s">
        <v>232</v>
      </c>
      <c r="BU6" s="165">
        <v>1</v>
      </c>
      <c r="BV6" s="166">
        <v>7</v>
      </c>
      <c r="BW6" s="166">
        <v>0</v>
      </c>
      <c r="BX6" s="166">
        <v>2</v>
      </c>
      <c r="BY6" s="167">
        <v>49</v>
      </c>
      <c r="CA6" s="164" t="s">
        <v>232</v>
      </c>
      <c r="CB6" s="165">
        <v>3</v>
      </c>
      <c r="CC6" s="166">
        <v>22</v>
      </c>
      <c r="CD6" s="166">
        <v>4</v>
      </c>
      <c r="CE6" s="166">
        <v>4</v>
      </c>
      <c r="CF6" s="167">
        <v>80</v>
      </c>
      <c r="CH6" s="164" t="s">
        <v>232</v>
      </c>
      <c r="CI6" s="165">
        <v>6</v>
      </c>
      <c r="CJ6" s="166">
        <v>47</v>
      </c>
      <c r="CK6" s="166">
        <v>9</v>
      </c>
      <c r="CL6" s="166">
        <v>8</v>
      </c>
      <c r="CM6" s="167">
        <v>192</v>
      </c>
      <c r="CO6" s="164" t="s">
        <v>232</v>
      </c>
      <c r="CP6" s="165">
        <v>1</v>
      </c>
      <c r="CQ6" s="166">
        <v>7</v>
      </c>
      <c r="CR6" s="166">
        <v>3</v>
      </c>
      <c r="CS6" s="166">
        <v>2</v>
      </c>
      <c r="CT6" s="167">
        <v>16</v>
      </c>
      <c r="CV6" s="164" t="s">
        <v>227</v>
      </c>
      <c r="CW6" s="165">
        <v>1</v>
      </c>
      <c r="CX6" s="166">
        <v>1</v>
      </c>
      <c r="CY6" s="166">
        <v>0</v>
      </c>
      <c r="CZ6" s="166">
        <v>1</v>
      </c>
      <c r="DA6" s="167">
        <v>3</v>
      </c>
      <c r="DC6" s="164" t="s">
        <v>232</v>
      </c>
      <c r="DD6" s="165">
        <v>1</v>
      </c>
      <c r="DE6" s="166">
        <v>4</v>
      </c>
      <c r="DF6" s="166">
        <v>0</v>
      </c>
      <c r="DG6" s="166">
        <v>0</v>
      </c>
      <c r="DH6" s="167">
        <v>14</v>
      </c>
      <c r="DI6" s="175"/>
      <c r="DJ6" s="164" t="s">
        <v>265</v>
      </c>
      <c r="DK6" s="165">
        <v>1</v>
      </c>
      <c r="DL6" s="166">
        <v>6</v>
      </c>
      <c r="DM6" s="166">
        <v>1</v>
      </c>
      <c r="DN6" s="166">
        <v>2</v>
      </c>
      <c r="DO6" s="167">
        <v>24</v>
      </c>
      <c r="DQ6" s="164" t="s">
        <v>205</v>
      </c>
      <c r="DR6" s="165">
        <v>1</v>
      </c>
      <c r="DS6" s="166">
        <v>14</v>
      </c>
      <c r="DT6" s="166">
        <v>3</v>
      </c>
      <c r="DU6" s="166">
        <v>4</v>
      </c>
      <c r="DV6" s="167">
        <v>47</v>
      </c>
    </row>
    <row r="7" spans="1:126" x14ac:dyDescent="0.35">
      <c r="A7" s="164" t="s">
        <v>238</v>
      </c>
      <c r="B7" s="165">
        <v>2</v>
      </c>
      <c r="C7" s="166">
        <v>16</v>
      </c>
      <c r="D7" s="166">
        <v>3</v>
      </c>
      <c r="E7" s="166">
        <v>2</v>
      </c>
      <c r="F7" s="167">
        <v>63</v>
      </c>
      <c r="H7" s="164" t="s">
        <v>244</v>
      </c>
      <c r="I7" s="165">
        <v>1</v>
      </c>
      <c r="J7" s="166">
        <v>5</v>
      </c>
      <c r="K7" s="166">
        <v>1</v>
      </c>
      <c r="L7" s="166">
        <v>3</v>
      </c>
      <c r="M7" s="167">
        <v>20</v>
      </c>
      <c r="O7" s="164" t="s">
        <v>238</v>
      </c>
      <c r="P7" s="165">
        <v>2</v>
      </c>
      <c r="Q7" s="166">
        <v>16</v>
      </c>
      <c r="R7" s="166">
        <v>3</v>
      </c>
      <c r="S7" s="166">
        <v>2</v>
      </c>
      <c r="T7" s="167">
        <v>63</v>
      </c>
      <c r="U7" s="175"/>
      <c r="V7" s="164" t="s">
        <v>205</v>
      </c>
      <c r="W7" s="165">
        <v>1</v>
      </c>
      <c r="X7" s="166">
        <v>7</v>
      </c>
      <c r="Y7" s="166">
        <v>0</v>
      </c>
      <c r="Z7" s="166">
        <v>3</v>
      </c>
      <c r="AA7" s="167">
        <v>42</v>
      </c>
      <c r="AB7" s="175"/>
      <c r="AD7" s="164" t="s">
        <v>238</v>
      </c>
      <c r="AE7" s="165">
        <v>2</v>
      </c>
      <c r="AF7" s="166">
        <v>16</v>
      </c>
      <c r="AG7" s="166">
        <v>3</v>
      </c>
      <c r="AH7" s="166">
        <v>2</v>
      </c>
      <c r="AI7" s="167">
        <v>63</v>
      </c>
      <c r="AK7" s="164" t="s">
        <v>205</v>
      </c>
      <c r="AL7" s="165">
        <v>5</v>
      </c>
      <c r="AM7" s="166">
        <v>49</v>
      </c>
      <c r="AN7" s="166">
        <v>6</v>
      </c>
      <c r="AO7" s="166">
        <v>13</v>
      </c>
      <c r="AP7" s="167">
        <v>200</v>
      </c>
      <c r="AR7" s="164" t="s">
        <v>265</v>
      </c>
      <c r="AS7" s="165">
        <v>1</v>
      </c>
      <c r="AT7" s="166">
        <v>2</v>
      </c>
      <c r="AU7" s="166">
        <v>0</v>
      </c>
      <c r="AV7" s="166">
        <v>0</v>
      </c>
      <c r="AW7" s="167">
        <v>16</v>
      </c>
      <c r="AY7" s="164" t="s">
        <v>238</v>
      </c>
      <c r="AZ7" s="165">
        <v>2</v>
      </c>
      <c r="BA7" s="166">
        <v>16</v>
      </c>
      <c r="BB7" s="166">
        <v>3</v>
      </c>
      <c r="BC7" s="166">
        <v>2</v>
      </c>
      <c r="BD7" s="167">
        <v>63</v>
      </c>
      <c r="BF7" s="164" t="s">
        <v>205</v>
      </c>
      <c r="BG7" s="165">
        <v>3</v>
      </c>
      <c r="BH7" s="166">
        <v>19</v>
      </c>
      <c r="BI7" s="166">
        <v>3</v>
      </c>
      <c r="BJ7" s="166">
        <v>4</v>
      </c>
      <c r="BK7" s="167">
        <v>73</v>
      </c>
      <c r="BM7" s="164" t="s">
        <v>238</v>
      </c>
      <c r="BN7" s="165">
        <v>1</v>
      </c>
      <c r="BO7" s="166">
        <v>7</v>
      </c>
      <c r="BP7" s="166">
        <v>0</v>
      </c>
      <c r="BQ7" s="166">
        <v>0</v>
      </c>
      <c r="BR7" s="167">
        <v>33</v>
      </c>
      <c r="BT7" s="164" t="s">
        <v>238</v>
      </c>
      <c r="BU7" s="165">
        <v>1</v>
      </c>
      <c r="BV7" s="166">
        <v>9</v>
      </c>
      <c r="BW7" s="166">
        <v>3</v>
      </c>
      <c r="BX7" s="166">
        <v>2</v>
      </c>
      <c r="BY7" s="167">
        <v>30</v>
      </c>
      <c r="CA7" s="164" t="s">
        <v>205</v>
      </c>
      <c r="CB7" s="165">
        <v>3</v>
      </c>
      <c r="CC7" s="166">
        <v>33</v>
      </c>
      <c r="CD7" s="166">
        <v>4</v>
      </c>
      <c r="CE7" s="166">
        <v>8</v>
      </c>
      <c r="CF7" s="167">
        <v>132</v>
      </c>
      <c r="CH7" s="164" t="s">
        <v>238</v>
      </c>
      <c r="CI7" s="165">
        <v>2</v>
      </c>
      <c r="CJ7" s="166">
        <v>16</v>
      </c>
      <c r="CK7" s="166">
        <v>3</v>
      </c>
      <c r="CL7" s="166">
        <v>2</v>
      </c>
      <c r="CM7" s="167">
        <v>63</v>
      </c>
      <c r="CO7" s="164" t="s">
        <v>205</v>
      </c>
      <c r="CP7" s="165">
        <v>1</v>
      </c>
      <c r="CQ7" s="166">
        <v>10</v>
      </c>
      <c r="CR7" s="166">
        <v>1</v>
      </c>
      <c r="CS7" s="166">
        <v>1</v>
      </c>
      <c r="CT7" s="167">
        <v>54</v>
      </c>
      <c r="CV7" s="164" t="s">
        <v>198</v>
      </c>
      <c r="CW7" s="165">
        <v>1</v>
      </c>
      <c r="CX7" s="166">
        <v>2</v>
      </c>
      <c r="CY7" s="166">
        <v>0</v>
      </c>
      <c r="CZ7" s="166">
        <v>1</v>
      </c>
      <c r="DA7" s="167">
        <v>5</v>
      </c>
      <c r="DC7" s="164" t="s">
        <v>205</v>
      </c>
      <c r="DD7" s="165">
        <v>1</v>
      </c>
      <c r="DE7" s="166">
        <v>9</v>
      </c>
      <c r="DF7" s="166">
        <v>0</v>
      </c>
      <c r="DG7" s="166">
        <v>4</v>
      </c>
      <c r="DH7" s="167">
        <v>66</v>
      </c>
      <c r="DI7" s="175"/>
      <c r="DJ7" s="164" t="s">
        <v>201</v>
      </c>
      <c r="DK7" s="165">
        <v>1</v>
      </c>
      <c r="DL7" s="166">
        <v>7</v>
      </c>
      <c r="DM7" s="166">
        <v>2</v>
      </c>
      <c r="DN7" s="166">
        <v>3</v>
      </c>
      <c r="DO7" s="167">
        <v>15</v>
      </c>
      <c r="DQ7" s="164" t="s">
        <v>220</v>
      </c>
      <c r="DR7" s="165">
        <v>1</v>
      </c>
      <c r="DS7" s="166">
        <v>13</v>
      </c>
      <c r="DT7" s="166">
        <v>2</v>
      </c>
      <c r="DU7" s="166">
        <v>1</v>
      </c>
      <c r="DV7" s="167">
        <v>53</v>
      </c>
    </row>
    <row r="8" spans="1:126" x14ac:dyDescent="0.35">
      <c r="A8" s="164" t="s">
        <v>205</v>
      </c>
      <c r="B8" s="165">
        <v>9</v>
      </c>
      <c r="C8" s="166">
        <v>79</v>
      </c>
      <c r="D8" s="166">
        <v>10</v>
      </c>
      <c r="E8" s="166">
        <v>20</v>
      </c>
      <c r="F8" s="167">
        <v>350</v>
      </c>
      <c r="H8" s="164" t="s">
        <v>68</v>
      </c>
      <c r="I8" s="165">
        <v>1</v>
      </c>
      <c r="J8" s="166">
        <v>5</v>
      </c>
      <c r="K8" s="166">
        <v>2</v>
      </c>
      <c r="L8" s="166">
        <v>1</v>
      </c>
      <c r="M8" s="167">
        <v>24</v>
      </c>
      <c r="O8" s="164" t="s">
        <v>205</v>
      </c>
      <c r="P8" s="165">
        <v>8</v>
      </c>
      <c r="Q8" s="166">
        <v>72</v>
      </c>
      <c r="R8" s="166">
        <v>10</v>
      </c>
      <c r="S8" s="166">
        <v>17</v>
      </c>
      <c r="T8" s="167">
        <v>308</v>
      </c>
      <c r="U8" s="175"/>
      <c r="V8" s="164" t="s">
        <v>68</v>
      </c>
      <c r="W8" s="165">
        <v>1</v>
      </c>
      <c r="X8" s="166">
        <v>3</v>
      </c>
      <c r="Y8" s="166">
        <v>1</v>
      </c>
      <c r="Z8" s="166">
        <v>0</v>
      </c>
      <c r="AA8" s="167">
        <v>6</v>
      </c>
      <c r="AB8" s="175"/>
      <c r="AD8" s="164" t="s">
        <v>205</v>
      </c>
      <c r="AE8" s="165">
        <v>4</v>
      </c>
      <c r="AF8" s="166">
        <v>30</v>
      </c>
      <c r="AG8" s="166">
        <v>4</v>
      </c>
      <c r="AH8" s="166">
        <v>7</v>
      </c>
      <c r="AI8" s="167">
        <v>150</v>
      </c>
      <c r="AK8" s="164" t="s">
        <v>244</v>
      </c>
      <c r="AL8" s="165">
        <v>1</v>
      </c>
      <c r="AM8" s="166">
        <v>5</v>
      </c>
      <c r="AN8" s="166">
        <v>0</v>
      </c>
      <c r="AO8" s="166">
        <v>1</v>
      </c>
      <c r="AP8" s="167">
        <v>28</v>
      </c>
      <c r="AR8" s="164" t="s">
        <v>226</v>
      </c>
      <c r="AS8" s="165">
        <v>1</v>
      </c>
      <c r="AT8" s="166">
        <v>1</v>
      </c>
      <c r="AU8" s="166">
        <v>0</v>
      </c>
      <c r="AV8" s="166">
        <v>0</v>
      </c>
      <c r="AW8" s="167">
        <v>18</v>
      </c>
      <c r="AY8" s="164" t="s">
        <v>205</v>
      </c>
      <c r="AZ8" s="165">
        <v>6</v>
      </c>
      <c r="BA8" s="166">
        <v>60</v>
      </c>
      <c r="BB8" s="166">
        <v>7</v>
      </c>
      <c r="BC8" s="166">
        <v>16</v>
      </c>
      <c r="BD8" s="167">
        <v>277</v>
      </c>
      <c r="BF8" s="164" t="s">
        <v>244</v>
      </c>
      <c r="BG8" s="165">
        <v>2</v>
      </c>
      <c r="BH8" s="166">
        <v>10</v>
      </c>
      <c r="BI8" s="166">
        <v>1</v>
      </c>
      <c r="BJ8" s="166">
        <v>4</v>
      </c>
      <c r="BK8" s="167">
        <v>48</v>
      </c>
      <c r="BM8" s="164" t="s">
        <v>205</v>
      </c>
      <c r="BN8" s="165">
        <v>3</v>
      </c>
      <c r="BO8" s="166">
        <v>22</v>
      </c>
      <c r="BP8" s="166">
        <v>4</v>
      </c>
      <c r="BQ8" s="166">
        <v>4</v>
      </c>
      <c r="BR8" s="167">
        <v>103</v>
      </c>
      <c r="BT8" s="164" t="s">
        <v>205</v>
      </c>
      <c r="BU8" s="165">
        <v>3</v>
      </c>
      <c r="BV8" s="166">
        <v>24</v>
      </c>
      <c r="BW8" s="166">
        <v>2</v>
      </c>
      <c r="BX8" s="166">
        <v>8</v>
      </c>
      <c r="BY8" s="167">
        <v>115</v>
      </c>
      <c r="CA8" s="164" t="s">
        <v>244</v>
      </c>
      <c r="CB8" s="165">
        <v>2</v>
      </c>
      <c r="CC8" s="166">
        <v>10</v>
      </c>
      <c r="CD8" s="166">
        <v>1</v>
      </c>
      <c r="CE8" s="166">
        <v>4</v>
      </c>
      <c r="CF8" s="167">
        <v>48</v>
      </c>
      <c r="CH8" s="164" t="s">
        <v>205</v>
      </c>
      <c r="CI8" s="165">
        <v>6</v>
      </c>
      <c r="CJ8" s="166">
        <v>46</v>
      </c>
      <c r="CK8" s="166">
        <v>6</v>
      </c>
      <c r="CL8" s="166">
        <v>11</v>
      </c>
      <c r="CM8" s="167">
        <v>183</v>
      </c>
      <c r="CO8" s="164" t="s">
        <v>244</v>
      </c>
      <c r="CP8" s="165">
        <v>1</v>
      </c>
      <c r="CQ8" s="166">
        <v>5</v>
      </c>
      <c r="CR8" s="166">
        <v>1</v>
      </c>
      <c r="CS8" s="166">
        <v>3</v>
      </c>
      <c r="CT8" s="167">
        <v>20</v>
      </c>
      <c r="CV8" s="164" t="s">
        <v>199</v>
      </c>
      <c r="CW8" s="165">
        <v>2</v>
      </c>
      <c r="CX8" s="166">
        <v>15</v>
      </c>
      <c r="CY8" s="166">
        <v>2</v>
      </c>
      <c r="CZ8" s="166">
        <v>1</v>
      </c>
      <c r="DA8" s="167">
        <v>44</v>
      </c>
      <c r="DC8" s="164" t="s">
        <v>273</v>
      </c>
      <c r="DD8" s="165">
        <v>2</v>
      </c>
      <c r="DE8" s="166">
        <v>10</v>
      </c>
      <c r="DF8" s="166">
        <v>2</v>
      </c>
      <c r="DG8" s="166">
        <v>2</v>
      </c>
      <c r="DH8" s="167">
        <v>44</v>
      </c>
      <c r="DI8" s="175"/>
      <c r="DJ8" s="164" t="s">
        <v>220</v>
      </c>
      <c r="DK8" s="165">
        <v>1</v>
      </c>
      <c r="DL8" s="166">
        <v>5</v>
      </c>
      <c r="DM8" s="166">
        <v>1</v>
      </c>
      <c r="DN8" s="166">
        <v>2</v>
      </c>
      <c r="DO8" s="167">
        <v>34</v>
      </c>
      <c r="DQ8" s="164" t="s">
        <v>214</v>
      </c>
      <c r="DR8" s="165">
        <v>1</v>
      </c>
      <c r="DS8" s="166">
        <v>10</v>
      </c>
      <c r="DT8" s="166">
        <v>0</v>
      </c>
      <c r="DU8" s="166">
        <v>2</v>
      </c>
      <c r="DV8" s="167">
        <v>51</v>
      </c>
    </row>
    <row r="9" spans="1:126" x14ac:dyDescent="0.35">
      <c r="A9" s="164" t="s">
        <v>227</v>
      </c>
      <c r="B9" s="165">
        <v>1</v>
      </c>
      <c r="C9" s="166">
        <v>1</v>
      </c>
      <c r="D9" s="166">
        <v>0</v>
      </c>
      <c r="E9" s="166">
        <v>1</v>
      </c>
      <c r="F9" s="167">
        <v>3</v>
      </c>
      <c r="H9" s="164" t="s">
        <v>265</v>
      </c>
      <c r="I9" s="165">
        <v>3</v>
      </c>
      <c r="J9" s="166">
        <v>12</v>
      </c>
      <c r="K9" s="166">
        <v>2</v>
      </c>
      <c r="L9" s="166">
        <v>4</v>
      </c>
      <c r="M9" s="167">
        <v>44</v>
      </c>
      <c r="O9" s="164" t="s">
        <v>227</v>
      </c>
      <c r="P9" s="165">
        <v>1</v>
      </c>
      <c r="Q9" s="166">
        <v>1</v>
      </c>
      <c r="R9" s="166">
        <v>0</v>
      </c>
      <c r="S9" s="166">
        <v>1</v>
      </c>
      <c r="T9" s="167">
        <v>3</v>
      </c>
      <c r="U9" s="175"/>
      <c r="V9" s="164" t="s">
        <v>265</v>
      </c>
      <c r="W9" s="165">
        <v>6</v>
      </c>
      <c r="X9" s="166">
        <v>29</v>
      </c>
      <c r="Y9" s="166">
        <v>5</v>
      </c>
      <c r="Z9" s="166">
        <v>5</v>
      </c>
      <c r="AA9" s="167">
        <v>97</v>
      </c>
      <c r="AB9" s="175"/>
      <c r="AD9" s="164" t="s">
        <v>244</v>
      </c>
      <c r="AE9" s="165">
        <v>1</v>
      </c>
      <c r="AF9" s="166">
        <v>5</v>
      </c>
      <c r="AG9" s="166">
        <v>1</v>
      </c>
      <c r="AH9" s="166">
        <v>3</v>
      </c>
      <c r="AI9" s="167">
        <v>20</v>
      </c>
      <c r="AK9" s="164" t="s">
        <v>68</v>
      </c>
      <c r="AL9" s="165">
        <v>1</v>
      </c>
      <c r="AM9" s="166">
        <v>3</v>
      </c>
      <c r="AN9" s="166">
        <v>1</v>
      </c>
      <c r="AO9" s="166">
        <v>0</v>
      </c>
      <c r="AP9" s="167">
        <v>6</v>
      </c>
      <c r="AR9" s="164" t="s">
        <v>198</v>
      </c>
      <c r="AS9" s="165">
        <v>4</v>
      </c>
      <c r="AT9" s="166">
        <v>8</v>
      </c>
      <c r="AU9" s="166">
        <v>0</v>
      </c>
      <c r="AV9" s="166">
        <v>1</v>
      </c>
      <c r="AW9" s="167">
        <v>47</v>
      </c>
      <c r="AY9" s="164" t="s">
        <v>227</v>
      </c>
      <c r="AZ9" s="165">
        <v>1</v>
      </c>
      <c r="BA9" s="166">
        <v>1</v>
      </c>
      <c r="BB9" s="166">
        <v>0</v>
      </c>
      <c r="BC9" s="166">
        <v>1</v>
      </c>
      <c r="BD9" s="167">
        <v>3</v>
      </c>
      <c r="BF9" s="164" t="s">
        <v>68</v>
      </c>
      <c r="BG9" s="165">
        <v>1</v>
      </c>
      <c r="BH9" s="166">
        <v>5</v>
      </c>
      <c r="BI9" s="166">
        <v>2</v>
      </c>
      <c r="BJ9" s="166">
        <v>1</v>
      </c>
      <c r="BK9" s="167">
        <v>24</v>
      </c>
      <c r="BM9" s="164" t="s">
        <v>227</v>
      </c>
      <c r="BN9" s="165">
        <v>1</v>
      </c>
      <c r="BO9" s="166">
        <v>1</v>
      </c>
      <c r="BP9" s="166">
        <v>0</v>
      </c>
      <c r="BQ9" s="166">
        <v>1</v>
      </c>
      <c r="BR9" s="167">
        <v>3</v>
      </c>
      <c r="BT9" s="164" t="s">
        <v>273</v>
      </c>
      <c r="BU9" s="165">
        <v>1</v>
      </c>
      <c r="BV9" s="166">
        <v>4</v>
      </c>
      <c r="BW9" s="166">
        <v>0</v>
      </c>
      <c r="BX9" s="166">
        <v>0</v>
      </c>
      <c r="BY9" s="167">
        <v>31</v>
      </c>
      <c r="CA9" s="164" t="s">
        <v>68</v>
      </c>
      <c r="CB9" s="165">
        <v>1</v>
      </c>
      <c r="CC9" s="166">
        <v>3</v>
      </c>
      <c r="CD9" s="166">
        <v>1</v>
      </c>
      <c r="CE9" s="166">
        <v>0</v>
      </c>
      <c r="CF9" s="167">
        <v>6</v>
      </c>
      <c r="CH9" s="164" t="s">
        <v>244</v>
      </c>
      <c r="CI9" s="165">
        <v>1</v>
      </c>
      <c r="CJ9" s="166">
        <v>5</v>
      </c>
      <c r="CK9" s="166">
        <v>0</v>
      </c>
      <c r="CL9" s="166">
        <v>1</v>
      </c>
      <c r="CM9" s="167">
        <v>28</v>
      </c>
      <c r="CO9" s="164" t="s">
        <v>265</v>
      </c>
      <c r="CP9" s="165">
        <v>2</v>
      </c>
      <c r="CQ9" s="166">
        <v>12</v>
      </c>
      <c r="CR9" s="166">
        <v>3</v>
      </c>
      <c r="CS9" s="166">
        <v>2</v>
      </c>
      <c r="CT9" s="167">
        <v>25</v>
      </c>
      <c r="CV9" s="164" t="s">
        <v>55</v>
      </c>
      <c r="CW9" s="165">
        <v>1</v>
      </c>
      <c r="CX9" s="166">
        <v>2</v>
      </c>
      <c r="CY9" s="166">
        <v>0</v>
      </c>
      <c r="CZ9" s="166">
        <v>0</v>
      </c>
      <c r="DA9" s="167">
        <v>19</v>
      </c>
      <c r="DC9" s="164" t="s">
        <v>265</v>
      </c>
      <c r="DD9" s="165">
        <v>2</v>
      </c>
      <c r="DE9" s="166">
        <v>12</v>
      </c>
      <c r="DF9" s="166">
        <v>3</v>
      </c>
      <c r="DG9" s="166">
        <v>3</v>
      </c>
      <c r="DH9" s="167">
        <v>45</v>
      </c>
      <c r="DI9" s="175"/>
      <c r="DJ9" s="164" t="s">
        <v>241</v>
      </c>
      <c r="DK9" s="165">
        <v>1</v>
      </c>
      <c r="DL9" s="166">
        <v>8</v>
      </c>
      <c r="DM9" s="166">
        <v>0</v>
      </c>
      <c r="DN9" s="166">
        <v>3</v>
      </c>
      <c r="DO9" s="167">
        <v>44</v>
      </c>
      <c r="DQ9" s="164" t="s">
        <v>241</v>
      </c>
      <c r="DR9" s="165">
        <v>1</v>
      </c>
      <c r="DS9" s="166">
        <v>7</v>
      </c>
      <c r="DT9" s="166">
        <v>2</v>
      </c>
      <c r="DU9" s="166">
        <v>2</v>
      </c>
      <c r="DV9" s="167">
        <v>28</v>
      </c>
    </row>
    <row r="10" spans="1:126" x14ac:dyDescent="0.35">
      <c r="A10" s="164" t="s">
        <v>244</v>
      </c>
      <c r="B10" s="165">
        <v>2</v>
      </c>
      <c r="C10" s="166">
        <v>10</v>
      </c>
      <c r="D10" s="166">
        <v>1</v>
      </c>
      <c r="E10" s="166">
        <v>4</v>
      </c>
      <c r="F10" s="167">
        <v>48</v>
      </c>
      <c r="H10" s="164" t="s">
        <v>270</v>
      </c>
      <c r="I10" s="165">
        <v>8</v>
      </c>
      <c r="J10" s="166">
        <v>39</v>
      </c>
      <c r="K10" s="166">
        <v>3</v>
      </c>
      <c r="L10" s="166">
        <v>3</v>
      </c>
      <c r="M10" s="167">
        <v>183</v>
      </c>
      <c r="O10" s="164" t="s">
        <v>244</v>
      </c>
      <c r="P10" s="165">
        <v>1</v>
      </c>
      <c r="Q10" s="166">
        <v>5</v>
      </c>
      <c r="R10" s="166">
        <v>0</v>
      </c>
      <c r="S10" s="166">
        <v>1</v>
      </c>
      <c r="T10" s="167">
        <v>28</v>
      </c>
      <c r="U10" s="175"/>
      <c r="V10" s="164" t="s">
        <v>270</v>
      </c>
      <c r="W10" s="165">
        <v>10</v>
      </c>
      <c r="X10" s="166">
        <v>39</v>
      </c>
      <c r="Y10" s="166">
        <v>5</v>
      </c>
      <c r="Z10" s="166">
        <v>6</v>
      </c>
      <c r="AA10" s="167">
        <v>205</v>
      </c>
      <c r="AB10" s="175"/>
      <c r="AD10" s="164" t="s">
        <v>68</v>
      </c>
      <c r="AE10" s="165">
        <v>1</v>
      </c>
      <c r="AF10" s="166">
        <v>5</v>
      </c>
      <c r="AG10" s="166">
        <v>2</v>
      </c>
      <c r="AH10" s="166">
        <v>1</v>
      </c>
      <c r="AI10" s="167">
        <v>24</v>
      </c>
      <c r="AK10" s="164" t="s">
        <v>265</v>
      </c>
      <c r="AL10" s="165">
        <v>3</v>
      </c>
      <c r="AM10" s="166">
        <v>15</v>
      </c>
      <c r="AN10" s="166">
        <v>1</v>
      </c>
      <c r="AO10" s="166">
        <v>4</v>
      </c>
      <c r="AP10" s="167">
        <v>60</v>
      </c>
      <c r="AR10" s="164" t="s">
        <v>199</v>
      </c>
      <c r="AS10" s="165">
        <v>6</v>
      </c>
      <c r="AT10" s="166">
        <v>33</v>
      </c>
      <c r="AU10" s="166">
        <v>2</v>
      </c>
      <c r="AV10" s="166">
        <v>5</v>
      </c>
      <c r="AW10" s="167">
        <v>132</v>
      </c>
      <c r="AY10" s="164" t="s">
        <v>68</v>
      </c>
      <c r="AZ10" s="165">
        <v>1</v>
      </c>
      <c r="BA10" s="166">
        <v>3</v>
      </c>
      <c r="BB10" s="166">
        <v>1</v>
      </c>
      <c r="BC10" s="166">
        <v>0</v>
      </c>
      <c r="BD10" s="167">
        <v>6</v>
      </c>
      <c r="BF10" s="164" t="s">
        <v>273</v>
      </c>
      <c r="BG10" s="165">
        <v>1</v>
      </c>
      <c r="BH10" s="166">
        <v>6</v>
      </c>
      <c r="BI10" s="166">
        <v>2</v>
      </c>
      <c r="BJ10" s="166">
        <v>2</v>
      </c>
      <c r="BK10" s="167">
        <v>13</v>
      </c>
      <c r="BM10" s="164" t="s">
        <v>68</v>
      </c>
      <c r="BN10" s="165">
        <v>1</v>
      </c>
      <c r="BO10" s="166">
        <v>5</v>
      </c>
      <c r="BP10" s="166">
        <v>2</v>
      </c>
      <c r="BQ10" s="166">
        <v>1</v>
      </c>
      <c r="BR10" s="167">
        <v>24</v>
      </c>
      <c r="BT10" s="164" t="s">
        <v>265</v>
      </c>
      <c r="BU10" s="165">
        <v>2</v>
      </c>
      <c r="BV10" s="166">
        <v>7</v>
      </c>
      <c r="BW10" s="166">
        <v>0</v>
      </c>
      <c r="BX10" s="166">
        <v>1</v>
      </c>
      <c r="BY10" s="167">
        <v>44</v>
      </c>
      <c r="CA10" s="164" t="s">
        <v>273</v>
      </c>
      <c r="CB10" s="165">
        <v>1</v>
      </c>
      <c r="CC10" s="166">
        <v>6</v>
      </c>
      <c r="CD10" s="166">
        <v>2</v>
      </c>
      <c r="CE10" s="166">
        <v>2</v>
      </c>
      <c r="CF10" s="167">
        <v>13</v>
      </c>
      <c r="CH10" s="164" t="s">
        <v>68</v>
      </c>
      <c r="CI10" s="165">
        <v>2</v>
      </c>
      <c r="CJ10" s="166">
        <v>8</v>
      </c>
      <c r="CK10" s="166">
        <v>3</v>
      </c>
      <c r="CL10" s="166">
        <v>1</v>
      </c>
      <c r="CM10" s="167">
        <v>30</v>
      </c>
      <c r="CO10" s="164" t="s">
        <v>270</v>
      </c>
      <c r="CP10" s="165">
        <v>3</v>
      </c>
      <c r="CQ10" s="166">
        <v>15</v>
      </c>
      <c r="CR10" s="166">
        <v>0</v>
      </c>
      <c r="CS10" s="166">
        <v>2</v>
      </c>
      <c r="CT10" s="167">
        <v>75</v>
      </c>
      <c r="CV10" s="164" t="s">
        <v>220</v>
      </c>
      <c r="CW10" s="165">
        <v>1</v>
      </c>
      <c r="CX10" s="166">
        <v>7</v>
      </c>
      <c r="CY10" s="166">
        <v>0</v>
      </c>
      <c r="CZ10" s="166">
        <v>1</v>
      </c>
      <c r="DA10" s="167">
        <v>18</v>
      </c>
      <c r="DC10" s="164" t="s">
        <v>270</v>
      </c>
      <c r="DD10" s="165">
        <v>3</v>
      </c>
      <c r="DE10" s="166">
        <v>12</v>
      </c>
      <c r="DF10" s="166">
        <v>0</v>
      </c>
      <c r="DG10" s="166">
        <v>2</v>
      </c>
      <c r="DH10" s="167">
        <v>36</v>
      </c>
      <c r="DI10" s="175"/>
      <c r="DJ10" s="164" t="s">
        <v>212</v>
      </c>
      <c r="DK10" s="165">
        <v>1</v>
      </c>
      <c r="DL10" s="166">
        <v>3</v>
      </c>
      <c r="DM10" s="166">
        <v>0</v>
      </c>
      <c r="DN10" s="166">
        <v>0</v>
      </c>
      <c r="DO10" s="167">
        <v>27</v>
      </c>
      <c r="DQ10" s="164" t="s">
        <v>242</v>
      </c>
      <c r="DR10" s="165">
        <v>1</v>
      </c>
      <c r="DS10" s="166">
        <v>4</v>
      </c>
      <c r="DT10" s="166">
        <v>1</v>
      </c>
      <c r="DU10" s="166">
        <v>0</v>
      </c>
      <c r="DV10" s="167">
        <v>10</v>
      </c>
    </row>
    <row r="11" spans="1:126" x14ac:dyDescent="0.35">
      <c r="A11" s="164" t="s">
        <v>68</v>
      </c>
      <c r="B11" s="165">
        <v>2</v>
      </c>
      <c r="C11" s="166">
        <v>8</v>
      </c>
      <c r="D11" s="166">
        <v>3</v>
      </c>
      <c r="E11" s="166">
        <v>1</v>
      </c>
      <c r="F11" s="167">
        <v>30</v>
      </c>
      <c r="H11" s="164" t="s">
        <v>222</v>
      </c>
      <c r="I11" s="165">
        <v>3</v>
      </c>
      <c r="J11" s="166">
        <v>10</v>
      </c>
      <c r="K11" s="166">
        <v>3</v>
      </c>
      <c r="L11" s="166">
        <v>0</v>
      </c>
      <c r="M11" s="167">
        <v>47</v>
      </c>
      <c r="O11" s="164" t="s">
        <v>273</v>
      </c>
      <c r="P11" s="165">
        <v>2</v>
      </c>
      <c r="Q11" s="166">
        <v>10</v>
      </c>
      <c r="R11" s="166">
        <v>2</v>
      </c>
      <c r="S11" s="166">
        <v>2</v>
      </c>
      <c r="T11" s="167">
        <v>44</v>
      </c>
      <c r="U11" s="175"/>
      <c r="V11" s="164" t="s">
        <v>222</v>
      </c>
      <c r="W11" s="165">
        <v>3</v>
      </c>
      <c r="X11" s="166">
        <v>10</v>
      </c>
      <c r="Y11" s="166">
        <v>0</v>
      </c>
      <c r="Z11" s="166">
        <v>2</v>
      </c>
      <c r="AA11" s="167">
        <v>95</v>
      </c>
      <c r="AB11" s="175"/>
      <c r="AD11" s="164" t="s">
        <v>273</v>
      </c>
      <c r="AE11" s="165">
        <v>2</v>
      </c>
      <c r="AF11" s="166">
        <v>10</v>
      </c>
      <c r="AG11" s="166">
        <v>2</v>
      </c>
      <c r="AH11" s="166">
        <v>2</v>
      </c>
      <c r="AI11" s="167">
        <v>44</v>
      </c>
      <c r="AK11" s="164" t="s">
        <v>270</v>
      </c>
      <c r="AL11" s="165">
        <v>10</v>
      </c>
      <c r="AM11" s="166">
        <v>34</v>
      </c>
      <c r="AN11" s="166">
        <v>3</v>
      </c>
      <c r="AO11" s="166">
        <v>6</v>
      </c>
      <c r="AP11" s="167">
        <v>182</v>
      </c>
      <c r="AR11" s="164" t="s">
        <v>220</v>
      </c>
      <c r="AS11" s="165">
        <v>4</v>
      </c>
      <c r="AT11" s="166">
        <v>19</v>
      </c>
      <c r="AU11" s="166">
        <v>1</v>
      </c>
      <c r="AV11" s="166">
        <v>6</v>
      </c>
      <c r="AW11" s="167">
        <v>97</v>
      </c>
      <c r="AY11" s="164" t="s">
        <v>273</v>
      </c>
      <c r="AZ11" s="165">
        <v>1</v>
      </c>
      <c r="BA11" s="166">
        <v>4</v>
      </c>
      <c r="BB11" s="166">
        <v>0</v>
      </c>
      <c r="BC11" s="166">
        <v>0</v>
      </c>
      <c r="BD11" s="167">
        <v>31</v>
      </c>
      <c r="BF11" s="164" t="s">
        <v>265</v>
      </c>
      <c r="BG11" s="165">
        <v>6</v>
      </c>
      <c r="BH11" s="166">
        <v>33</v>
      </c>
      <c r="BI11" s="166">
        <v>8</v>
      </c>
      <c r="BJ11" s="166">
        <v>6</v>
      </c>
      <c r="BK11" s="167">
        <v>90</v>
      </c>
      <c r="BM11" s="164" t="s">
        <v>265</v>
      </c>
      <c r="BN11" s="165">
        <v>5</v>
      </c>
      <c r="BO11" s="166">
        <v>25</v>
      </c>
      <c r="BP11" s="166">
        <v>4</v>
      </c>
      <c r="BQ11" s="166">
        <v>8</v>
      </c>
      <c r="BR11" s="167">
        <v>77</v>
      </c>
      <c r="BT11" s="164" t="s">
        <v>270</v>
      </c>
      <c r="BU11" s="165">
        <v>6</v>
      </c>
      <c r="BV11" s="166">
        <v>20</v>
      </c>
      <c r="BW11" s="166">
        <v>0</v>
      </c>
      <c r="BX11" s="166">
        <v>3</v>
      </c>
      <c r="BY11" s="167">
        <v>109</v>
      </c>
      <c r="CA11" s="164" t="s">
        <v>265</v>
      </c>
      <c r="CB11" s="165">
        <v>3</v>
      </c>
      <c r="CC11" s="166">
        <v>16</v>
      </c>
      <c r="CD11" s="166">
        <v>6</v>
      </c>
      <c r="CE11" s="166">
        <v>2</v>
      </c>
      <c r="CF11" s="167">
        <v>37</v>
      </c>
      <c r="CH11" s="164" t="s">
        <v>265</v>
      </c>
      <c r="CI11" s="165">
        <v>5</v>
      </c>
      <c r="CJ11" s="166">
        <v>18</v>
      </c>
      <c r="CK11" s="166">
        <v>3</v>
      </c>
      <c r="CL11" s="166">
        <v>4</v>
      </c>
      <c r="CM11" s="167">
        <v>64</v>
      </c>
      <c r="CO11" s="164" t="s">
        <v>222</v>
      </c>
      <c r="CP11" s="165">
        <v>1</v>
      </c>
      <c r="CQ11" s="166">
        <v>2</v>
      </c>
      <c r="CR11" s="166">
        <v>0</v>
      </c>
      <c r="CS11" s="166">
        <v>1</v>
      </c>
      <c r="CT11" s="167">
        <v>11</v>
      </c>
      <c r="CV11" s="164" t="s">
        <v>54</v>
      </c>
      <c r="CW11" s="165">
        <v>1</v>
      </c>
      <c r="CX11" s="166">
        <v>12</v>
      </c>
      <c r="CY11" s="166">
        <v>1</v>
      </c>
      <c r="CZ11" s="166">
        <v>1</v>
      </c>
      <c r="DA11" s="167">
        <v>62</v>
      </c>
      <c r="DC11" s="164" t="s">
        <v>58</v>
      </c>
      <c r="DD11" s="165">
        <v>1</v>
      </c>
      <c r="DE11" s="166">
        <v>5</v>
      </c>
      <c r="DF11" s="166">
        <v>0</v>
      </c>
      <c r="DG11" s="166">
        <v>2</v>
      </c>
      <c r="DH11" s="167">
        <v>29</v>
      </c>
      <c r="DI11" s="175"/>
      <c r="DJ11" s="164" t="s">
        <v>290</v>
      </c>
      <c r="DK11" s="165">
        <v>1</v>
      </c>
      <c r="DL11" s="166">
        <v>7</v>
      </c>
      <c r="DM11" s="166">
        <v>1</v>
      </c>
      <c r="DN11" s="166">
        <v>0</v>
      </c>
      <c r="DO11" s="167">
        <v>19</v>
      </c>
      <c r="DQ11" s="168" t="s">
        <v>84</v>
      </c>
      <c r="DR11" s="169">
        <v>11</v>
      </c>
      <c r="DS11" s="170">
        <v>48</v>
      </c>
      <c r="DT11" s="170">
        <v>8</v>
      </c>
      <c r="DU11" s="170">
        <v>9</v>
      </c>
      <c r="DV11" s="171">
        <v>189</v>
      </c>
    </row>
    <row r="12" spans="1:126" x14ac:dyDescent="0.35">
      <c r="A12" s="164" t="s">
        <v>273</v>
      </c>
      <c r="B12" s="165">
        <v>2</v>
      </c>
      <c r="C12" s="166">
        <v>10</v>
      </c>
      <c r="D12" s="166">
        <v>2</v>
      </c>
      <c r="E12" s="166">
        <v>2</v>
      </c>
      <c r="F12" s="167">
        <v>44</v>
      </c>
      <c r="H12" s="164" t="s">
        <v>66</v>
      </c>
      <c r="I12" s="165">
        <v>1</v>
      </c>
      <c r="J12" s="166">
        <v>4</v>
      </c>
      <c r="K12" s="166">
        <v>0</v>
      </c>
      <c r="L12" s="166">
        <v>2</v>
      </c>
      <c r="M12" s="167">
        <v>8</v>
      </c>
      <c r="O12" s="164" t="s">
        <v>265</v>
      </c>
      <c r="P12" s="165">
        <v>1</v>
      </c>
      <c r="Q12" s="166">
        <v>7</v>
      </c>
      <c r="R12" s="166">
        <v>3</v>
      </c>
      <c r="S12" s="166">
        <v>2</v>
      </c>
      <c r="T12" s="167">
        <v>17</v>
      </c>
      <c r="U12" s="175"/>
      <c r="V12" s="164" t="s">
        <v>226</v>
      </c>
      <c r="W12" s="165">
        <v>2</v>
      </c>
      <c r="X12" s="166">
        <v>8</v>
      </c>
      <c r="Y12" s="166">
        <v>0</v>
      </c>
      <c r="Z12" s="166">
        <v>1</v>
      </c>
      <c r="AA12" s="167">
        <v>74</v>
      </c>
      <c r="AB12" s="175"/>
      <c r="AD12" s="164" t="s">
        <v>265</v>
      </c>
      <c r="AE12" s="165">
        <v>6</v>
      </c>
      <c r="AF12" s="166">
        <v>31</v>
      </c>
      <c r="AG12" s="166">
        <v>9</v>
      </c>
      <c r="AH12" s="166">
        <v>7</v>
      </c>
      <c r="AI12" s="167">
        <v>82</v>
      </c>
      <c r="AK12" s="164" t="s">
        <v>222</v>
      </c>
      <c r="AL12" s="165">
        <v>3</v>
      </c>
      <c r="AM12" s="166">
        <v>9</v>
      </c>
      <c r="AN12" s="166">
        <v>2</v>
      </c>
      <c r="AO12" s="166">
        <v>2</v>
      </c>
      <c r="AP12" s="167">
        <v>54</v>
      </c>
      <c r="AR12" s="164" t="s">
        <v>214</v>
      </c>
      <c r="AS12" s="165">
        <v>3</v>
      </c>
      <c r="AT12" s="166">
        <v>24</v>
      </c>
      <c r="AU12" s="166">
        <v>3</v>
      </c>
      <c r="AV12" s="166">
        <v>6</v>
      </c>
      <c r="AW12" s="167">
        <v>107</v>
      </c>
      <c r="AY12" s="164" t="s">
        <v>265</v>
      </c>
      <c r="AZ12" s="165">
        <v>4</v>
      </c>
      <c r="BA12" s="166">
        <v>15</v>
      </c>
      <c r="BB12" s="166">
        <v>2</v>
      </c>
      <c r="BC12" s="166">
        <v>5</v>
      </c>
      <c r="BD12" s="167">
        <v>68</v>
      </c>
      <c r="BF12" s="164" t="s">
        <v>270</v>
      </c>
      <c r="BG12" s="165">
        <v>7</v>
      </c>
      <c r="BH12" s="166">
        <v>24</v>
      </c>
      <c r="BI12" s="166">
        <v>0</v>
      </c>
      <c r="BJ12" s="166">
        <v>3</v>
      </c>
      <c r="BK12" s="167">
        <v>134</v>
      </c>
      <c r="BM12" s="164" t="s">
        <v>270</v>
      </c>
      <c r="BN12" s="165">
        <v>10</v>
      </c>
      <c r="BO12" s="166">
        <v>45</v>
      </c>
      <c r="BP12" s="166">
        <v>8</v>
      </c>
      <c r="BQ12" s="166">
        <v>6</v>
      </c>
      <c r="BR12" s="167">
        <v>210</v>
      </c>
      <c r="BT12" s="164" t="s">
        <v>222</v>
      </c>
      <c r="BU12" s="165">
        <v>2</v>
      </c>
      <c r="BV12" s="166">
        <v>5</v>
      </c>
      <c r="BW12" s="166">
        <v>0</v>
      </c>
      <c r="BX12" s="166">
        <v>2</v>
      </c>
      <c r="BY12" s="167">
        <v>51</v>
      </c>
      <c r="CA12" s="164" t="s">
        <v>270</v>
      </c>
      <c r="CB12" s="165">
        <v>4</v>
      </c>
      <c r="CC12" s="166">
        <v>16</v>
      </c>
      <c r="CD12" s="166">
        <v>0</v>
      </c>
      <c r="CE12" s="166">
        <v>0</v>
      </c>
      <c r="CF12" s="167">
        <v>73</v>
      </c>
      <c r="CH12" s="164" t="s">
        <v>270</v>
      </c>
      <c r="CI12" s="165">
        <v>14</v>
      </c>
      <c r="CJ12" s="166">
        <v>54</v>
      </c>
      <c r="CK12" s="166">
        <v>8</v>
      </c>
      <c r="CL12" s="166">
        <v>5</v>
      </c>
      <c r="CM12" s="167">
        <v>281</v>
      </c>
      <c r="CO12" s="164" t="s">
        <v>198</v>
      </c>
      <c r="CP12" s="165">
        <v>1</v>
      </c>
      <c r="CQ12" s="166">
        <v>3</v>
      </c>
      <c r="CR12" s="166">
        <v>0</v>
      </c>
      <c r="CS12" s="166">
        <v>0</v>
      </c>
      <c r="CT12" s="167">
        <v>20</v>
      </c>
      <c r="CV12" s="164" t="s">
        <v>203</v>
      </c>
      <c r="CW12" s="165">
        <v>2</v>
      </c>
      <c r="CX12" s="166">
        <v>16</v>
      </c>
      <c r="CY12" s="166">
        <v>4</v>
      </c>
      <c r="CZ12" s="166">
        <v>2</v>
      </c>
      <c r="DA12" s="167">
        <v>52</v>
      </c>
      <c r="DC12" s="164" t="s">
        <v>233</v>
      </c>
      <c r="DD12" s="165">
        <v>4</v>
      </c>
      <c r="DE12" s="166">
        <v>20</v>
      </c>
      <c r="DF12" s="166">
        <v>2</v>
      </c>
      <c r="DG12" s="166">
        <v>3</v>
      </c>
      <c r="DH12" s="167">
        <v>48</v>
      </c>
      <c r="DI12" s="175"/>
      <c r="DJ12" s="168" t="s">
        <v>84</v>
      </c>
      <c r="DK12" s="169">
        <v>11</v>
      </c>
      <c r="DL12" s="170">
        <v>36</v>
      </c>
      <c r="DM12" s="170">
        <v>5</v>
      </c>
      <c r="DN12" s="170">
        <v>10</v>
      </c>
      <c r="DO12" s="171">
        <v>163</v>
      </c>
    </row>
    <row r="13" spans="1:126" x14ac:dyDescent="0.35">
      <c r="A13" s="164" t="s">
        <v>265</v>
      </c>
      <c r="B13" s="165">
        <v>10</v>
      </c>
      <c r="C13" s="166">
        <v>48</v>
      </c>
      <c r="D13" s="166">
        <v>10</v>
      </c>
      <c r="E13" s="166">
        <v>11</v>
      </c>
      <c r="F13" s="167">
        <v>158</v>
      </c>
      <c r="H13" s="164" t="s">
        <v>226</v>
      </c>
      <c r="I13" s="165">
        <v>3</v>
      </c>
      <c r="J13" s="166">
        <v>6</v>
      </c>
      <c r="K13" s="166">
        <v>0</v>
      </c>
      <c r="L13" s="166">
        <v>2</v>
      </c>
      <c r="M13" s="167">
        <v>52</v>
      </c>
      <c r="O13" s="164" t="s">
        <v>270</v>
      </c>
      <c r="P13" s="165">
        <v>2</v>
      </c>
      <c r="Q13" s="166">
        <v>3</v>
      </c>
      <c r="R13" s="166">
        <v>0</v>
      </c>
      <c r="S13" s="166">
        <v>0</v>
      </c>
      <c r="T13" s="167">
        <v>4</v>
      </c>
      <c r="U13" s="175"/>
      <c r="V13" s="164" t="s">
        <v>198</v>
      </c>
      <c r="W13" s="165">
        <v>4</v>
      </c>
      <c r="X13" s="166">
        <v>12</v>
      </c>
      <c r="Y13" s="166">
        <v>0</v>
      </c>
      <c r="Z13" s="166">
        <v>0</v>
      </c>
      <c r="AA13" s="167">
        <v>74</v>
      </c>
      <c r="AB13" s="175"/>
      <c r="AD13" s="164" t="s">
        <v>270</v>
      </c>
      <c r="AE13" s="165">
        <v>10</v>
      </c>
      <c r="AF13" s="166">
        <v>47</v>
      </c>
      <c r="AG13" s="166">
        <v>5</v>
      </c>
      <c r="AH13" s="166">
        <v>3</v>
      </c>
      <c r="AI13" s="167">
        <v>210</v>
      </c>
      <c r="AK13" s="164" t="s">
        <v>226</v>
      </c>
      <c r="AL13" s="165">
        <v>4</v>
      </c>
      <c r="AM13" s="166">
        <v>16</v>
      </c>
      <c r="AN13" s="166">
        <v>1</v>
      </c>
      <c r="AO13" s="166">
        <v>3</v>
      </c>
      <c r="AP13" s="167">
        <v>88</v>
      </c>
      <c r="AR13" s="164" t="s">
        <v>241</v>
      </c>
      <c r="AS13" s="165">
        <v>3</v>
      </c>
      <c r="AT13" s="166">
        <v>14</v>
      </c>
      <c r="AU13" s="166">
        <v>2</v>
      </c>
      <c r="AV13" s="166">
        <v>5</v>
      </c>
      <c r="AW13" s="167">
        <v>55</v>
      </c>
      <c r="AY13" s="164" t="s">
        <v>270</v>
      </c>
      <c r="AZ13" s="165">
        <v>13</v>
      </c>
      <c r="BA13" s="166">
        <v>57</v>
      </c>
      <c r="BB13" s="166">
        <v>8</v>
      </c>
      <c r="BC13" s="166">
        <v>6</v>
      </c>
      <c r="BD13" s="167">
        <v>258</v>
      </c>
      <c r="BF13" s="164" t="s">
        <v>222</v>
      </c>
      <c r="BG13" s="165">
        <v>5</v>
      </c>
      <c r="BH13" s="166">
        <v>24</v>
      </c>
      <c r="BI13" s="166">
        <v>4</v>
      </c>
      <c r="BJ13" s="166">
        <v>3</v>
      </c>
      <c r="BK13" s="167">
        <v>124</v>
      </c>
      <c r="BM13" s="164" t="s">
        <v>222</v>
      </c>
      <c r="BN13" s="165">
        <v>4</v>
      </c>
      <c r="BO13" s="166">
        <v>19</v>
      </c>
      <c r="BP13" s="166">
        <v>3</v>
      </c>
      <c r="BQ13" s="166">
        <v>3</v>
      </c>
      <c r="BR13" s="167">
        <v>78</v>
      </c>
      <c r="BT13" s="164" t="s">
        <v>66</v>
      </c>
      <c r="BU13" s="165">
        <v>1</v>
      </c>
      <c r="BV13" s="166">
        <v>4</v>
      </c>
      <c r="BW13" s="166">
        <v>0</v>
      </c>
      <c r="BX13" s="166">
        <v>2</v>
      </c>
      <c r="BY13" s="167">
        <v>8</v>
      </c>
      <c r="CA13" s="164" t="s">
        <v>222</v>
      </c>
      <c r="CB13" s="165">
        <v>2</v>
      </c>
      <c r="CC13" s="166">
        <v>8</v>
      </c>
      <c r="CD13" s="166">
        <v>1</v>
      </c>
      <c r="CE13" s="166">
        <v>0</v>
      </c>
      <c r="CF13" s="167">
        <v>58</v>
      </c>
      <c r="CH13" s="164" t="s">
        <v>222</v>
      </c>
      <c r="CI13" s="165">
        <v>7</v>
      </c>
      <c r="CJ13" s="166">
        <v>30</v>
      </c>
      <c r="CK13" s="166">
        <v>4</v>
      </c>
      <c r="CL13" s="166">
        <v>4</v>
      </c>
      <c r="CM13" s="167">
        <v>176</v>
      </c>
      <c r="CO13" s="164" t="s">
        <v>233</v>
      </c>
      <c r="CP13" s="165">
        <v>3</v>
      </c>
      <c r="CQ13" s="166">
        <v>14</v>
      </c>
      <c r="CR13" s="166">
        <v>4</v>
      </c>
      <c r="CS13" s="166">
        <v>1</v>
      </c>
      <c r="CT13" s="167">
        <v>47</v>
      </c>
      <c r="CV13" s="164" t="s">
        <v>214</v>
      </c>
      <c r="CW13" s="165">
        <v>1</v>
      </c>
      <c r="CX13" s="166">
        <v>7</v>
      </c>
      <c r="CY13" s="166">
        <v>1</v>
      </c>
      <c r="CZ13" s="166">
        <v>5</v>
      </c>
      <c r="DA13" s="167">
        <v>40</v>
      </c>
      <c r="DC13" s="164" t="s">
        <v>199</v>
      </c>
      <c r="DD13" s="165">
        <v>1</v>
      </c>
      <c r="DE13" s="166">
        <v>14</v>
      </c>
      <c r="DF13" s="166">
        <v>2</v>
      </c>
      <c r="DG13" s="166">
        <v>4</v>
      </c>
      <c r="DH13" s="167">
        <v>36</v>
      </c>
      <c r="DI13" s="175"/>
      <c r="DJ13" s="175"/>
      <c r="DK13" s="175"/>
      <c r="DL13" s="175"/>
      <c r="DM13" s="175"/>
      <c r="DN13" s="175"/>
      <c r="DO13" s="175"/>
    </row>
    <row r="14" spans="1:126" x14ac:dyDescent="0.35">
      <c r="A14" s="164" t="s">
        <v>270</v>
      </c>
      <c r="B14" s="165">
        <v>20</v>
      </c>
      <c r="C14" s="166">
        <v>81</v>
      </c>
      <c r="D14" s="166">
        <v>8</v>
      </c>
      <c r="E14" s="166">
        <v>9</v>
      </c>
      <c r="F14" s="167">
        <v>392</v>
      </c>
      <c r="H14" s="164" t="s">
        <v>58</v>
      </c>
      <c r="I14" s="165">
        <v>3</v>
      </c>
      <c r="J14" s="166">
        <v>16</v>
      </c>
      <c r="K14" s="166">
        <v>0</v>
      </c>
      <c r="L14" s="166">
        <v>3</v>
      </c>
      <c r="M14" s="167">
        <v>94</v>
      </c>
      <c r="O14" s="164" t="s">
        <v>222</v>
      </c>
      <c r="P14" s="165">
        <v>2</v>
      </c>
      <c r="Q14" s="166">
        <v>12</v>
      </c>
      <c r="R14" s="166">
        <v>1</v>
      </c>
      <c r="S14" s="166">
        <v>3</v>
      </c>
      <c r="T14" s="167">
        <v>45</v>
      </c>
      <c r="U14" s="175"/>
      <c r="V14" s="164" t="s">
        <v>58</v>
      </c>
      <c r="W14" s="165">
        <v>1</v>
      </c>
      <c r="X14" s="166">
        <v>7</v>
      </c>
      <c r="Y14" s="166">
        <v>2</v>
      </c>
      <c r="Z14" s="166">
        <v>2</v>
      </c>
      <c r="AA14" s="167">
        <v>29</v>
      </c>
      <c r="AB14" s="175"/>
      <c r="AD14" s="164" t="s">
        <v>222</v>
      </c>
      <c r="AE14" s="165">
        <v>5</v>
      </c>
      <c r="AF14" s="166">
        <v>23</v>
      </c>
      <c r="AG14" s="166">
        <v>2</v>
      </c>
      <c r="AH14" s="166">
        <v>3</v>
      </c>
      <c r="AI14" s="167">
        <v>133</v>
      </c>
      <c r="AK14" s="164" t="s">
        <v>58</v>
      </c>
      <c r="AL14" s="165">
        <v>1</v>
      </c>
      <c r="AM14" s="166">
        <v>5</v>
      </c>
      <c r="AN14" s="166">
        <v>0</v>
      </c>
      <c r="AO14" s="166">
        <v>0</v>
      </c>
      <c r="AP14" s="167">
        <v>30</v>
      </c>
      <c r="AR14" s="164" t="s">
        <v>202</v>
      </c>
      <c r="AS14" s="165">
        <v>4</v>
      </c>
      <c r="AT14" s="166">
        <v>16</v>
      </c>
      <c r="AU14" s="166">
        <v>0</v>
      </c>
      <c r="AV14" s="166">
        <v>5</v>
      </c>
      <c r="AW14" s="167">
        <v>85</v>
      </c>
      <c r="AY14" s="164" t="s">
        <v>222</v>
      </c>
      <c r="AZ14" s="165">
        <v>3</v>
      </c>
      <c r="BA14" s="166">
        <v>8</v>
      </c>
      <c r="BB14" s="166">
        <v>0</v>
      </c>
      <c r="BC14" s="166">
        <v>2</v>
      </c>
      <c r="BD14" s="167">
        <v>63</v>
      </c>
      <c r="BF14" s="164" t="s">
        <v>226</v>
      </c>
      <c r="BG14" s="165">
        <v>3</v>
      </c>
      <c r="BH14" s="166">
        <v>12</v>
      </c>
      <c r="BI14" s="166">
        <v>1</v>
      </c>
      <c r="BJ14" s="166">
        <v>1</v>
      </c>
      <c r="BK14" s="167">
        <v>70</v>
      </c>
      <c r="BM14" s="164" t="s">
        <v>266</v>
      </c>
      <c r="BN14" s="165">
        <v>1</v>
      </c>
      <c r="BO14" s="166">
        <v>5</v>
      </c>
      <c r="BP14" s="166">
        <v>0</v>
      </c>
      <c r="BQ14" s="166">
        <v>1</v>
      </c>
      <c r="BR14" s="167">
        <v>29</v>
      </c>
      <c r="BT14" s="164" t="s">
        <v>226</v>
      </c>
      <c r="BU14" s="165">
        <v>1</v>
      </c>
      <c r="BV14" s="166">
        <v>3</v>
      </c>
      <c r="BW14" s="166">
        <v>0</v>
      </c>
      <c r="BX14" s="166">
        <v>0</v>
      </c>
      <c r="BY14" s="167">
        <v>22</v>
      </c>
      <c r="CA14" s="164" t="s">
        <v>226</v>
      </c>
      <c r="CB14" s="165">
        <v>3</v>
      </c>
      <c r="CC14" s="166">
        <v>12</v>
      </c>
      <c r="CD14" s="166">
        <v>1</v>
      </c>
      <c r="CE14" s="166">
        <v>1</v>
      </c>
      <c r="CF14" s="167">
        <v>70</v>
      </c>
      <c r="CH14" s="164" t="s">
        <v>66</v>
      </c>
      <c r="CI14" s="165">
        <v>1</v>
      </c>
      <c r="CJ14" s="166">
        <v>4</v>
      </c>
      <c r="CK14" s="166">
        <v>0</v>
      </c>
      <c r="CL14" s="166">
        <v>2</v>
      </c>
      <c r="CM14" s="167">
        <v>8</v>
      </c>
      <c r="CO14" s="164" t="s">
        <v>199</v>
      </c>
      <c r="CP14" s="165">
        <v>11</v>
      </c>
      <c r="CQ14" s="166">
        <v>67</v>
      </c>
      <c r="CR14" s="166">
        <v>12</v>
      </c>
      <c r="CS14" s="166">
        <v>20</v>
      </c>
      <c r="CT14" s="167">
        <v>238</v>
      </c>
      <c r="CV14" s="164" t="s">
        <v>202</v>
      </c>
      <c r="CW14" s="165">
        <v>1</v>
      </c>
      <c r="CX14" s="166">
        <v>7</v>
      </c>
      <c r="CY14" s="166">
        <v>0</v>
      </c>
      <c r="CZ14" s="166">
        <v>2</v>
      </c>
      <c r="DA14" s="167">
        <v>33</v>
      </c>
      <c r="DC14" s="164" t="s">
        <v>59</v>
      </c>
      <c r="DD14" s="165">
        <v>1</v>
      </c>
      <c r="DE14" s="166">
        <v>3</v>
      </c>
      <c r="DF14" s="166">
        <v>0</v>
      </c>
      <c r="DG14" s="166">
        <v>1</v>
      </c>
      <c r="DH14" s="167">
        <v>6</v>
      </c>
      <c r="DI14" s="175"/>
      <c r="DJ14" s="175"/>
      <c r="DK14" s="175"/>
      <c r="DL14" s="175"/>
      <c r="DM14" s="175"/>
      <c r="DN14" s="175"/>
      <c r="DO14" s="175"/>
    </row>
    <row r="15" spans="1:126" x14ac:dyDescent="0.35">
      <c r="A15" s="164" t="s">
        <v>222</v>
      </c>
      <c r="B15" s="165">
        <v>8</v>
      </c>
      <c r="C15" s="166">
        <v>32</v>
      </c>
      <c r="D15" s="166">
        <v>4</v>
      </c>
      <c r="E15" s="166">
        <v>5</v>
      </c>
      <c r="F15" s="167">
        <v>187</v>
      </c>
      <c r="H15" s="164" t="s">
        <v>70</v>
      </c>
      <c r="I15" s="165">
        <v>1</v>
      </c>
      <c r="J15" s="166">
        <v>7</v>
      </c>
      <c r="K15" s="166">
        <v>0</v>
      </c>
      <c r="L15" s="166">
        <v>1</v>
      </c>
      <c r="M15" s="167">
        <v>49</v>
      </c>
      <c r="O15" s="164" t="s">
        <v>266</v>
      </c>
      <c r="P15" s="165">
        <v>1</v>
      </c>
      <c r="Q15" s="166">
        <v>5</v>
      </c>
      <c r="R15" s="166">
        <v>0</v>
      </c>
      <c r="S15" s="166">
        <v>1</v>
      </c>
      <c r="T15" s="167">
        <v>29</v>
      </c>
      <c r="U15" s="175"/>
      <c r="V15" s="164" t="s">
        <v>233</v>
      </c>
      <c r="W15" s="165">
        <v>7</v>
      </c>
      <c r="X15" s="166">
        <v>41</v>
      </c>
      <c r="Y15" s="166">
        <v>3</v>
      </c>
      <c r="Z15" s="166">
        <v>7</v>
      </c>
      <c r="AA15" s="167">
        <v>146</v>
      </c>
      <c r="AB15" s="175"/>
      <c r="AD15" s="164" t="s">
        <v>66</v>
      </c>
      <c r="AE15" s="165">
        <v>1</v>
      </c>
      <c r="AF15" s="166">
        <v>4</v>
      </c>
      <c r="AG15" s="166">
        <v>0</v>
      </c>
      <c r="AH15" s="166">
        <v>2</v>
      </c>
      <c r="AI15" s="167">
        <v>8</v>
      </c>
      <c r="AK15" s="164" t="s">
        <v>233</v>
      </c>
      <c r="AL15" s="165">
        <v>15</v>
      </c>
      <c r="AM15" s="166">
        <v>90</v>
      </c>
      <c r="AN15" s="166">
        <v>14</v>
      </c>
      <c r="AO15" s="166">
        <v>20</v>
      </c>
      <c r="AP15" s="167">
        <v>254</v>
      </c>
      <c r="AR15" s="164" t="s">
        <v>280</v>
      </c>
      <c r="AS15" s="165">
        <v>2</v>
      </c>
      <c r="AT15" s="166">
        <v>13</v>
      </c>
      <c r="AU15" s="166">
        <v>1</v>
      </c>
      <c r="AV15" s="166">
        <v>1</v>
      </c>
      <c r="AW15" s="167">
        <v>52</v>
      </c>
      <c r="AY15" s="164" t="s">
        <v>66</v>
      </c>
      <c r="AZ15" s="165">
        <v>1</v>
      </c>
      <c r="BA15" s="166">
        <v>4</v>
      </c>
      <c r="BB15" s="166">
        <v>0</v>
      </c>
      <c r="BC15" s="166">
        <v>2</v>
      </c>
      <c r="BD15" s="167">
        <v>8</v>
      </c>
      <c r="BF15" s="164" t="s">
        <v>198</v>
      </c>
      <c r="BG15" s="165">
        <v>2</v>
      </c>
      <c r="BH15" s="166">
        <v>5</v>
      </c>
      <c r="BI15" s="166">
        <v>0</v>
      </c>
      <c r="BJ15" s="166">
        <v>0</v>
      </c>
      <c r="BK15" s="167">
        <v>40</v>
      </c>
      <c r="BM15" s="164" t="s">
        <v>226</v>
      </c>
      <c r="BN15" s="165">
        <v>3</v>
      </c>
      <c r="BO15" s="166">
        <v>9</v>
      </c>
      <c r="BP15" s="166">
        <v>0</v>
      </c>
      <c r="BQ15" s="166">
        <v>3</v>
      </c>
      <c r="BR15" s="167">
        <v>85</v>
      </c>
      <c r="BT15" s="164" t="s">
        <v>198</v>
      </c>
      <c r="BU15" s="165">
        <v>2</v>
      </c>
      <c r="BV15" s="166">
        <v>5</v>
      </c>
      <c r="BW15" s="166">
        <v>0</v>
      </c>
      <c r="BX15" s="166">
        <v>0</v>
      </c>
      <c r="BY15" s="167">
        <v>34</v>
      </c>
      <c r="CA15" s="164" t="s">
        <v>198</v>
      </c>
      <c r="CB15" s="165">
        <v>2</v>
      </c>
      <c r="CC15" s="166">
        <v>5</v>
      </c>
      <c r="CD15" s="166">
        <v>0</v>
      </c>
      <c r="CE15" s="166">
        <v>0</v>
      </c>
      <c r="CF15" s="167">
        <v>40</v>
      </c>
      <c r="CH15" s="164" t="s">
        <v>266</v>
      </c>
      <c r="CI15" s="165">
        <v>1</v>
      </c>
      <c r="CJ15" s="166">
        <v>5</v>
      </c>
      <c r="CK15" s="166">
        <v>0</v>
      </c>
      <c r="CL15" s="166">
        <v>1</v>
      </c>
      <c r="CM15" s="167">
        <v>29</v>
      </c>
      <c r="CO15" s="164" t="s">
        <v>201</v>
      </c>
      <c r="CP15" s="165">
        <v>4</v>
      </c>
      <c r="CQ15" s="166">
        <v>27</v>
      </c>
      <c r="CR15" s="166">
        <v>6</v>
      </c>
      <c r="CS15" s="166">
        <v>1</v>
      </c>
      <c r="CT15" s="167">
        <v>118</v>
      </c>
      <c r="CV15" s="164" t="s">
        <v>211</v>
      </c>
      <c r="CW15" s="165">
        <v>1</v>
      </c>
      <c r="CX15" s="166">
        <v>2</v>
      </c>
      <c r="CY15" s="166">
        <v>0</v>
      </c>
      <c r="CZ15" s="166">
        <v>1</v>
      </c>
      <c r="DA15" s="167">
        <v>14</v>
      </c>
      <c r="DC15" s="164" t="s">
        <v>201</v>
      </c>
      <c r="DD15" s="165">
        <v>1</v>
      </c>
      <c r="DE15" s="166">
        <v>6</v>
      </c>
      <c r="DF15" s="166">
        <v>0</v>
      </c>
      <c r="DG15" s="166">
        <v>1</v>
      </c>
      <c r="DH15" s="167">
        <v>14</v>
      </c>
      <c r="DI15" s="175"/>
      <c r="DJ15" s="175"/>
      <c r="DK15" s="175"/>
      <c r="DL15" s="175"/>
      <c r="DM15" s="175"/>
      <c r="DN15" s="175"/>
      <c r="DO15" s="175"/>
    </row>
    <row r="16" spans="1:126" x14ac:dyDescent="0.35">
      <c r="A16" s="164" t="s">
        <v>66</v>
      </c>
      <c r="B16" s="165">
        <v>1</v>
      </c>
      <c r="C16" s="166">
        <v>4</v>
      </c>
      <c r="D16" s="166">
        <v>0</v>
      </c>
      <c r="E16" s="166">
        <v>2</v>
      </c>
      <c r="F16" s="167">
        <v>8</v>
      </c>
      <c r="H16" s="164" t="s">
        <v>233</v>
      </c>
      <c r="I16" s="165">
        <v>10</v>
      </c>
      <c r="J16" s="166">
        <v>62</v>
      </c>
      <c r="K16" s="166">
        <v>13</v>
      </c>
      <c r="L16" s="166">
        <v>13</v>
      </c>
      <c r="M16" s="167">
        <v>177</v>
      </c>
      <c r="O16" s="164" t="s">
        <v>226</v>
      </c>
      <c r="P16" s="165">
        <v>2</v>
      </c>
      <c r="Q16" s="166">
        <v>10</v>
      </c>
      <c r="R16" s="166">
        <v>1</v>
      </c>
      <c r="S16" s="166">
        <v>1</v>
      </c>
      <c r="T16" s="167">
        <v>51</v>
      </c>
      <c r="U16" s="175"/>
      <c r="V16" s="164" t="s">
        <v>199</v>
      </c>
      <c r="W16" s="165">
        <v>16</v>
      </c>
      <c r="X16" s="166">
        <v>97</v>
      </c>
      <c r="Y16" s="166">
        <v>16</v>
      </c>
      <c r="Z16" s="166">
        <v>19</v>
      </c>
      <c r="AA16" s="167">
        <v>351</v>
      </c>
      <c r="AB16" s="175"/>
      <c r="AD16" s="164" t="s">
        <v>266</v>
      </c>
      <c r="AE16" s="165">
        <v>1</v>
      </c>
      <c r="AF16" s="166">
        <v>5</v>
      </c>
      <c r="AG16" s="166">
        <v>0</v>
      </c>
      <c r="AH16" s="166">
        <v>1</v>
      </c>
      <c r="AI16" s="167">
        <v>29</v>
      </c>
      <c r="AK16" s="164" t="s">
        <v>199</v>
      </c>
      <c r="AL16" s="165">
        <v>22</v>
      </c>
      <c r="AM16" s="166">
        <v>138</v>
      </c>
      <c r="AN16" s="166">
        <v>24</v>
      </c>
      <c r="AO16" s="166">
        <v>26</v>
      </c>
      <c r="AP16" s="167">
        <v>430</v>
      </c>
      <c r="AR16" s="164" t="s">
        <v>211</v>
      </c>
      <c r="AS16" s="165">
        <v>2</v>
      </c>
      <c r="AT16" s="166">
        <v>2</v>
      </c>
      <c r="AU16" s="166">
        <v>0</v>
      </c>
      <c r="AV16" s="166">
        <v>1</v>
      </c>
      <c r="AW16" s="167">
        <v>15</v>
      </c>
      <c r="AY16" s="164" t="s">
        <v>266</v>
      </c>
      <c r="AZ16" s="165">
        <v>1</v>
      </c>
      <c r="BA16" s="166">
        <v>5</v>
      </c>
      <c r="BB16" s="166">
        <v>0</v>
      </c>
      <c r="BC16" s="166">
        <v>1</v>
      </c>
      <c r="BD16" s="167">
        <v>29</v>
      </c>
      <c r="BF16" s="164" t="s">
        <v>58</v>
      </c>
      <c r="BG16" s="165">
        <v>1</v>
      </c>
      <c r="BH16" s="166">
        <v>7</v>
      </c>
      <c r="BI16" s="166">
        <v>2</v>
      </c>
      <c r="BJ16" s="166">
        <v>2</v>
      </c>
      <c r="BK16" s="167">
        <v>29</v>
      </c>
      <c r="BM16" s="164" t="s">
        <v>198</v>
      </c>
      <c r="BN16" s="165">
        <v>2</v>
      </c>
      <c r="BO16" s="166">
        <v>7</v>
      </c>
      <c r="BP16" s="166">
        <v>0</v>
      </c>
      <c r="BQ16" s="166">
        <v>1</v>
      </c>
      <c r="BR16" s="167">
        <v>25</v>
      </c>
      <c r="BT16" s="164" t="s">
        <v>58</v>
      </c>
      <c r="BU16" s="165">
        <v>2</v>
      </c>
      <c r="BV16" s="166">
        <v>11</v>
      </c>
      <c r="BW16" s="166">
        <v>0</v>
      </c>
      <c r="BX16" s="166">
        <v>1</v>
      </c>
      <c r="BY16" s="167">
        <v>65</v>
      </c>
      <c r="CA16" s="164" t="s">
        <v>233</v>
      </c>
      <c r="CB16" s="165">
        <v>11</v>
      </c>
      <c r="CC16" s="166">
        <v>50</v>
      </c>
      <c r="CD16" s="166">
        <v>9</v>
      </c>
      <c r="CE16" s="166">
        <v>9</v>
      </c>
      <c r="CF16" s="167">
        <v>130</v>
      </c>
      <c r="CH16" s="164" t="s">
        <v>226</v>
      </c>
      <c r="CI16" s="165">
        <v>7</v>
      </c>
      <c r="CJ16" s="166">
        <v>24</v>
      </c>
      <c r="CK16" s="166">
        <v>1</v>
      </c>
      <c r="CL16" s="166">
        <v>4</v>
      </c>
      <c r="CM16" s="167">
        <v>177</v>
      </c>
      <c r="CO16" s="164" t="s">
        <v>220</v>
      </c>
      <c r="CP16" s="165">
        <v>3</v>
      </c>
      <c r="CQ16" s="166">
        <v>15</v>
      </c>
      <c r="CR16" s="166">
        <v>4</v>
      </c>
      <c r="CS16" s="166">
        <v>1</v>
      </c>
      <c r="CT16" s="167">
        <v>50</v>
      </c>
      <c r="CV16" s="164" t="s">
        <v>212</v>
      </c>
      <c r="CW16" s="165">
        <v>2</v>
      </c>
      <c r="CX16" s="166">
        <v>11</v>
      </c>
      <c r="CY16" s="166">
        <v>0</v>
      </c>
      <c r="CZ16" s="166">
        <v>2</v>
      </c>
      <c r="DA16" s="167">
        <v>35</v>
      </c>
      <c r="DC16" s="164" t="s">
        <v>221</v>
      </c>
      <c r="DD16" s="165">
        <v>1</v>
      </c>
      <c r="DE16" s="166">
        <v>9</v>
      </c>
      <c r="DF16" s="166">
        <v>4</v>
      </c>
      <c r="DG16" s="166">
        <v>3</v>
      </c>
      <c r="DH16" s="167">
        <v>12</v>
      </c>
      <c r="DI16" s="175"/>
      <c r="DJ16" s="175"/>
      <c r="DK16" s="175"/>
      <c r="DL16" s="175"/>
      <c r="DM16" s="175"/>
      <c r="DN16" s="175"/>
      <c r="DO16" s="175"/>
    </row>
    <row r="17" spans="1:119" x14ac:dyDescent="0.35">
      <c r="A17" s="164" t="s">
        <v>266</v>
      </c>
      <c r="B17" s="165">
        <v>1</v>
      </c>
      <c r="C17" s="166">
        <v>5</v>
      </c>
      <c r="D17" s="166">
        <v>0</v>
      </c>
      <c r="E17" s="166">
        <v>1</v>
      </c>
      <c r="F17" s="167">
        <v>29</v>
      </c>
      <c r="H17" s="164" t="s">
        <v>199</v>
      </c>
      <c r="I17" s="165">
        <v>16</v>
      </c>
      <c r="J17" s="166">
        <v>101</v>
      </c>
      <c r="K17" s="166">
        <v>18</v>
      </c>
      <c r="L17" s="166">
        <v>22</v>
      </c>
      <c r="M17" s="167">
        <v>259</v>
      </c>
      <c r="O17" s="164" t="s">
        <v>198</v>
      </c>
      <c r="P17" s="165">
        <v>2</v>
      </c>
      <c r="Q17" s="166">
        <v>5</v>
      </c>
      <c r="R17" s="166">
        <v>0</v>
      </c>
      <c r="S17" s="166">
        <v>1</v>
      </c>
      <c r="T17" s="167">
        <v>25</v>
      </c>
      <c r="U17" s="175"/>
      <c r="V17" s="164" t="s">
        <v>201</v>
      </c>
      <c r="W17" s="165">
        <v>2</v>
      </c>
      <c r="X17" s="166">
        <v>12</v>
      </c>
      <c r="Y17" s="166">
        <v>2</v>
      </c>
      <c r="Z17" s="166">
        <v>3</v>
      </c>
      <c r="AA17" s="167">
        <v>33</v>
      </c>
      <c r="AB17" s="175"/>
      <c r="AD17" s="164" t="s">
        <v>226</v>
      </c>
      <c r="AE17" s="165">
        <v>2</v>
      </c>
      <c r="AF17" s="166">
        <v>7</v>
      </c>
      <c r="AG17" s="166">
        <v>0</v>
      </c>
      <c r="AH17" s="166">
        <v>1</v>
      </c>
      <c r="AI17" s="167">
        <v>71</v>
      </c>
      <c r="AK17" s="164" t="s">
        <v>201</v>
      </c>
      <c r="AL17" s="165">
        <v>4</v>
      </c>
      <c r="AM17" s="166">
        <v>37</v>
      </c>
      <c r="AN17" s="166">
        <v>1</v>
      </c>
      <c r="AO17" s="166">
        <v>6</v>
      </c>
      <c r="AP17" s="167">
        <v>172</v>
      </c>
      <c r="AR17" s="164" t="s">
        <v>215</v>
      </c>
      <c r="AS17" s="165">
        <v>2</v>
      </c>
      <c r="AT17" s="166">
        <v>0</v>
      </c>
      <c r="AU17" s="166">
        <v>0</v>
      </c>
      <c r="AV17" s="166">
        <v>3</v>
      </c>
      <c r="AW17" s="167">
        <v>0</v>
      </c>
      <c r="AY17" s="164" t="s">
        <v>226</v>
      </c>
      <c r="AZ17" s="165">
        <v>4</v>
      </c>
      <c r="BA17" s="166">
        <v>12</v>
      </c>
      <c r="BB17" s="166">
        <v>0</v>
      </c>
      <c r="BC17" s="166">
        <v>3</v>
      </c>
      <c r="BD17" s="167">
        <v>107</v>
      </c>
      <c r="BF17" s="164" t="s">
        <v>233</v>
      </c>
      <c r="BG17" s="165">
        <v>16</v>
      </c>
      <c r="BH17" s="166">
        <v>79</v>
      </c>
      <c r="BI17" s="166">
        <v>11</v>
      </c>
      <c r="BJ17" s="166">
        <v>15</v>
      </c>
      <c r="BK17" s="167">
        <v>230</v>
      </c>
      <c r="BM17" s="164" t="s">
        <v>58</v>
      </c>
      <c r="BN17" s="165">
        <v>2</v>
      </c>
      <c r="BO17" s="166">
        <v>12</v>
      </c>
      <c r="BP17" s="166">
        <v>2</v>
      </c>
      <c r="BQ17" s="166">
        <v>4</v>
      </c>
      <c r="BR17" s="167">
        <v>58</v>
      </c>
      <c r="BT17" s="164" t="s">
        <v>233</v>
      </c>
      <c r="BU17" s="165">
        <v>8</v>
      </c>
      <c r="BV17" s="166">
        <v>55</v>
      </c>
      <c r="BW17" s="166">
        <v>3</v>
      </c>
      <c r="BX17" s="166">
        <v>12</v>
      </c>
      <c r="BY17" s="167">
        <v>221</v>
      </c>
      <c r="CA17" s="164" t="s">
        <v>199</v>
      </c>
      <c r="CB17" s="165">
        <v>10</v>
      </c>
      <c r="CC17" s="166">
        <v>50</v>
      </c>
      <c r="CD17" s="166">
        <v>11</v>
      </c>
      <c r="CE17" s="166">
        <v>13</v>
      </c>
      <c r="CF17" s="167">
        <v>152</v>
      </c>
      <c r="CH17" s="164" t="s">
        <v>198</v>
      </c>
      <c r="CI17" s="165">
        <v>4</v>
      </c>
      <c r="CJ17" s="166">
        <v>12</v>
      </c>
      <c r="CK17" s="166">
        <v>0</v>
      </c>
      <c r="CL17" s="166">
        <v>0</v>
      </c>
      <c r="CM17" s="167">
        <v>74</v>
      </c>
      <c r="CO17" s="164" t="s">
        <v>268</v>
      </c>
      <c r="CP17" s="165">
        <v>1</v>
      </c>
      <c r="CQ17" s="166">
        <v>7</v>
      </c>
      <c r="CR17" s="166">
        <v>2</v>
      </c>
      <c r="CS17" s="166">
        <v>0</v>
      </c>
      <c r="CT17" s="167">
        <v>18</v>
      </c>
      <c r="CV17" s="164" t="s">
        <v>247</v>
      </c>
      <c r="CW17" s="165">
        <v>1</v>
      </c>
      <c r="CX17" s="166">
        <v>5</v>
      </c>
      <c r="CY17" s="166">
        <v>2</v>
      </c>
      <c r="CZ17" s="166">
        <v>1</v>
      </c>
      <c r="DA17" s="167">
        <v>10</v>
      </c>
      <c r="DC17" s="164" t="s">
        <v>220</v>
      </c>
      <c r="DD17" s="165">
        <v>2</v>
      </c>
      <c r="DE17" s="166">
        <v>10</v>
      </c>
      <c r="DF17" s="166">
        <v>0</v>
      </c>
      <c r="DG17" s="166">
        <v>0</v>
      </c>
      <c r="DH17" s="167">
        <v>35</v>
      </c>
      <c r="DI17" s="175"/>
      <c r="DJ17" s="175"/>
      <c r="DK17" s="175"/>
      <c r="DL17" s="175"/>
      <c r="DM17" s="175"/>
      <c r="DN17" s="175"/>
      <c r="DO17" s="175"/>
    </row>
    <row r="18" spans="1:119" x14ac:dyDescent="0.35">
      <c r="A18" s="164" t="s">
        <v>226</v>
      </c>
      <c r="B18" s="165">
        <v>7</v>
      </c>
      <c r="C18" s="166">
        <v>24</v>
      </c>
      <c r="D18" s="166">
        <v>1</v>
      </c>
      <c r="E18" s="166">
        <v>4</v>
      </c>
      <c r="F18" s="167">
        <v>177</v>
      </c>
      <c r="H18" s="164" t="s">
        <v>59</v>
      </c>
      <c r="I18" s="165">
        <v>1</v>
      </c>
      <c r="J18" s="166">
        <v>3</v>
      </c>
      <c r="K18" s="166">
        <v>0</v>
      </c>
      <c r="L18" s="166">
        <v>1</v>
      </c>
      <c r="M18" s="167">
        <v>6</v>
      </c>
      <c r="O18" s="164" t="s">
        <v>233</v>
      </c>
      <c r="P18" s="165">
        <v>11</v>
      </c>
      <c r="Q18" s="166">
        <v>64</v>
      </c>
      <c r="R18" s="166">
        <v>7</v>
      </c>
      <c r="S18" s="166">
        <v>13</v>
      </c>
      <c r="T18" s="167">
        <v>211</v>
      </c>
      <c r="U18" s="175"/>
      <c r="V18" s="164" t="s">
        <v>221</v>
      </c>
      <c r="W18" s="165">
        <v>4</v>
      </c>
      <c r="X18" s="166">
        <v>24</v>
      </c>
      <c r="Y18" s="166">
        <v>4</v>
      </c>
      <c r="Z18" s="166">
        <v>6</v>
      </c>
      <c r="AA18" s="167">
        <v>91</v>
      </c>
      <c r="AB18" s="175"/>
      <c r="AD18" s="164" t="s">
        <v>198</v>
      </c>
      <c r="AE18" s="165">
        <v>2</v>
      </c>
      <c r="AF18" s="166">
        <v>9</v>
      </c>
      <c r="AG18" s="166">
        <v>0</v>
      </c>
      <c r="AH18" s="166">
        <v>0</v>
      </c>
      <c r="AI18" s="167">
        <v>52</v>
      </c>
      <c r="AK18" s="164" t="s">
        <v>204</v>
      </c>
      <c r="AL18" s="165">
        <v>1</v>
      </c>
      <c r="AM18" s="166">
        <v>6</v>
      </c>
      <c r="AN18" s="166">
        <v>0</v>
      </c>
      <c r="AO18" s="166">
        <v>0</v>
      </c>
      <c r="AP18" s="167">
        <v>16</v>
      </c>
      <c r="AR18" s="164" t="s">
        <v>196</v>
      </c>
      <c r="AS18" s="165">
        <v>4</v>
      </c>
      <c r="AT18" s="166">
        <v>15</v>
      </c>
      <c r="AU18" s="166">
        <v>2</v>
      </c>
      <c r="AV18" s="166">
        <v>4</v>
      </c>
      <c r="AW18" s="167">
        <v>94</v>
      </c>
      <c r="AY18" s="164" t="s">
        <v>198</v>
      </c>
      <c r="AZ18" s="165">
        <v>4</v>
      </c>
      <c r="BA18" s="166">
        <v>12</v>
      </c>
      <c r="BB18" s="166">
        <v>0</v>
      </c>
      <c r="BC18" s="166">
        <v>1</v>
      </c>
      <c r="BD18" s="167">
        <v>59</v>
      </c>
      <c r="BF18" s="164" t="s">
        <v>199</v>
      </c>
      <c r="BG18" s="165">
        <v>17</v>
      </c>
      <c r="BH18" s="166">
        <v>84</v>
      </c>
      <c r="BI18" s="166">
        <v>14</v>
      </c>
      <c r="BJ18" s="166">
        <v>16</v>
      </c>
      <c r="BK18" s="167">
        <v>314</v>
      </c>
      <c r="BM18" s="164" t="s">
        <v>70</v>
      </c>
      <c r="BN18" s="165">
        <v>1</v>
      </c>
      <c r="BO18" s="166">
        <v>7</v>
      </c>
      <c r="BP18" s="166">
        <v>0</v>
      </c>
      <c r="BQ18" s="166">
        <v>1</v>
      </c>
      <c r="BR18" s="167">
        <v>49</v>
      </c>
      <c r="BT18" s="164" t="s">
        <v>199</v>
      </c>
      <c r="BU18" s="165">
        <v>16</v>
      </c>
      <c r="BV18" s="166">
        <v>112</v>
      </c>
      <c r="BW18" s="166">
        <v>15</v>
      </c>
      <c r="BX18" s="166">
        <v>20</v>
      </c>
      <c r="BY18" s="167">
        <v>360</v>
      </c>
      <c r="CA18" s="164" t="s">
        <v>201</v>
      </c>
      <c r="CB18" s="165">
        <v>7</v>
      </c>
      <c r="CC18" s="166">
        <v>54</v>
      </c>
      <c r="CD18" s="166">
        <v>2</v>
      </c>
      <c r="CE18" s="166">
        <v>11</v>
      </c>
      <c r="CF18" s="167">
        <v>210</v>
      </c>
      <c r="CH18" s="164" t="s">
        <v>58</v>
      </c>
      <c r="CI18" s="165">
        <v>3</v>
      </c>
      <c r="CJ18" s="166">
        <v>18</v>
      </c>
      <c r="CK18" s="166">
        <v>2</v>
      </c>
      <c r="CL18" s="166">
        <v>3</v>
      </c>
      <c r="CM18" s="167">
        <v>94</v>
      </c>
      <c r="CO18" s="164" t="s">
        <v>281</v>
      </c>
      <c r="CP18" s="165">
        <v>1</v>
      </c>
      <c r="CQ18" s="166">
        <v>9</v>
      </c>
      <c r="CR18" s="166">
        <v>0</v>
      </c>
      <c r="CS18" s="166">
        <v>1</v>
      </c>
      <c r="CT18" s="167">
        <v>26</v>
      </c>
      <c r="CV18" s="164" t="s">
        <v>255</v>
      </c>
      <c r="CW18" s="165">
        <v>1</v>
      </c>
      <c r="CX18" s="166">
        <v>4</v>
      </c>
      <c r="CY18" s="166">
        <v>2</v>
      </c>
      <c r="CZ18" s="166">
        <v>2</v>
      </c>
      <c r="DA18" s="167">
        <v>8</v>
      </c>
      <c r="DC18" s="164" t="s">
        <v>74</v>
      </c>
      <c r="DD18" s="165">
        <v>1</v>
      </c>
      <c r="DE18" s="166">
        <v>10</v>
      </c>
      <c r="DF18" s="166">
        <v>1</v>
      </c>
      <c r="DG18" s="166">
        <v>1</v>
      </c>
      <c r="DH18" s="167">
        <v>23</v>
      </c>
      <c r="DI18" s="175"/>
      <c r="DJ18" s="175"/>
      <c r="DK18" s="175"/>
      <c r="DL18" s="175"/>
      <c r="DM18" s="175"/>
      <c r="DN18" s="175"/>
      <c r="DO18" s="175"/>
    </row>
    <row r="19" spans="1:119" x14ac:dyDescent="0.35">
      <c r="A19" s="164" t="s">
        <v>198</v>
      </c>
      <c r="B19" s="165">
        <v>6</v>
      </c>
      <c r="C19" s="166">
        <v>17</v>
      </c>
      <c r="D19" s="166">
        <v>0</v>
      </c>
      <c r="E19" s="166">
        <v>1</v>
      </c>
      <c r="F19" s="167">
        <v>99</v>
      </c>
      <c r="H19" s="164" t="s">
        <v>201</v>
      </c>
      <c r="I19" s="165">
        <v>8</v>
      </c>
      <c r="J19" s="166">
        <v>56</v>
      </c>
      <c r="K19" s="166">
        <v>4</v>
      </c>
      <c r="L19" s="166">
        <v>10</v>
      </c>
      <c r="M19" s="167">
        <v>206</v>
      </c>
      <c r="O19" s="164" t="s">
        <v>199</v>
      </c>
      <c r="P19" s="165">
        <v>14</v>
      </c>
      <c r="Q19" s="166">
        <v>91</v>
      </c>
      <c r="R19" s="166">
        <v>18</v>
      </c>
      <c r="S19" s="166">
        <v>16</v>
      </c>
      <c r="T19" s="167">
        <v>273</v>
      </c>
      <c r="U19" s="175"/>
      <c r="V19" s="164" t="s">
        <v>220</v>
      </c>
      <c r="W19" s="165">
        <v>10</v>
      </c>
      <c r="X19" s="166">
        <v>61</v>
      </c>
      <c r="Y19" s="166">
        <v>6</v>
      </c>
      <c r="Z19" s="166">
        <v>8</v>
      </c>
      <c r="AA19" s="167">
        <v>272</v>
      </c>
      <c r="AB19" s="175"/>
      <c r="AD19" s="164" t="s">
        <v>58</v>
      </c>
      <c r="AE19" s="165">
        <v>3</v>
      </c>
      <c r="AF19" s="166">
        <v>18</v>
      </c>
      <c r="AG19" s="166">
        <v>2</v>
      </c>
      <c r="AH19" s="166">
        <v>5</v>
      </c>
      <c r="AI19" s="167">
        <v>93</v>
      </c>
      <c r="AK19" s="164" t="s">
        <v>221</v>
      </c>
      <c r="AL19" s="165">
        <v>3</v>
      </c>
      <c r="AM19" s="166">
        <v>24</v>
      </c>
      <c r="AN19" s="166">
        <v>6</v>
      </c>
      <c r="AO19" s="166">
        <v>6</v>
      </c>
      <c r="AP19" s="167">
        <v>68</v>
      </c>
      <c r="AR19" s="164" t="s">
        <v>212</v>
      </c>
      <c r="AS19" s="165">
        <v>4</v>
      </c>
      <c r="AT19" s="166">
        <v>13</v>
      </c>
      <c r="AU19" s="166">
        <v>1</v>
      </c>
      <c r="AV19" s="166">
        <v>1</v>
      </c>
      <c r="AW19" s="167">
        <v>89</v>
      </c>
      <c r="AY19" s="164" t="s">
        <v>58</v>
      </c>
      <c r="AZ19" s="165">
        <v>3</v>
      </c>
      <c r="BA19" s="166">
        <v>16</v>
      </c>
      <c r="BB19" s="166">
        <v>0</v>
      </c>
      <c r="BC19" s="166">
        <v>3</v>
      </c>
      <c r="BD19" s="167">
        <v>94</v>
      </c>
      <c r="BF19" s="164" t="s">
        <v>201</v>
      </c>
      <c r="BG19" s="165">
        <v>8</v>
      </c>
      <c r="BH19" s="166">
        <v>59</v>
      </c>
      <c r="BI19" s="166">
        <v>7</v>
      </c>
      <c r="BJ19" s="166">
        <v>15</v>
      </c>
      <c r="BK19" s="167">
        <v>202</v>
      </c>
      <c r="BM19" s="164" t="s">
        <v>233</v>
      </c>
      <c r="BN19" s="165">
        <v>9</v>
      </c>
      <c r="BO19" s="166">
        <v>62</v>
      </c>
      <c r="BP19" s="166">
        <v>11</v>
      </c>
      <c r="BQ19" s="166">
        <v>12</v>
      </c>
      <c r="BR19" s="167">
        <v>183</v>
      </c>
      <c r="BT19" s="164" t="s">
        <v>201</v>
      </c>
      <c r="BU19" s="165">
        <v>6</v>
      </c>
      <c r="BV19" s="166">
        <v>48</v>
      </c>
      <c r="BW19" s="166">
        <v>4</v>
      </c>
      <c r="BX19" s="166">
        <v>4</v>
      </c>
      <c r="BY19" s="167">
        <v>194</v>
      </c>
      <c r="CA19" s="164" t="s">
        <v>204</v>
      </c>
      <c r="CB19" s="165">
        <v>1</v>
      </c>
      <c r="CC19" s="166">
        <v>6</v>
      </c>
      <c r="CD19" s="166">
        <v>0</v>
      </c>
      <c r="CE19" s="166">
        <v>0</v>
      </c>
      <c r="CF19" s="167">
        <v>16</v>
      </c>
      <c r="CH19" s="164" t="s">
        <v>70</v>
      </c>
      <c r="CI19" s="165">
        <v>1</v>
      </c>
      <c r="CJ19" s="166">
        <v>7</v>
      </c>
      <c r="CK19" s="166">
        <v>0</v>
      </c>
      <c r="CL19" s="166">
        <v>1</v>
      </c>
      <c r="CM19" s="167">
        <v>49</v>
      </c>
      <c r="CO19" s="164" t="s">
        <v>203</v>
      </c>
      <c r="CP19" s="165">
        <v>8</v>
      </c>
      <c r="CQ19" s="166">
        <v>52</v>
      </c>
      <c r="CR19" s="166">
        <v>7</v>
      </c>
      <c r="CS19" s="166">
        <v>9</v>
      </c>
      <c r="CT19" s="167">
        <v>252</v>
      </c>
      <c r="CV19" s="164" t="s">
        <v>242</v>
      </c>
      <c r="CW19" s="165">
        <v>1</v>
      </c>
      <c r="CX19" s="166">
        <v>3</v>
      </c>
      <c r="CY19" s="166">
        <v>0</v>
      </c>
      <c r="CZ19" s="166">
        <v>2</v>
      </c>
      <c r="DA19" s="167">
        <v>9</v>
      </c>
      <c r="DC19" s="164" t="s">
        <v>268</v>
      </c>
      <c r="DD19" s="165">
        <v>1</v>
      </c>
      <c r="DE19" s="166">
        <v>7</v>
      </c>
      <c r="DF19" s="166">
        <v>0</v>
      </c>
      <c r="DG19" s="166">
        <v>2</v>
      </c>
      <c r="DH19" s="167">
        <v>28</v>
      </c>
      <c r="DI19" s="175"/>
      <c r="DJ19" s="175"/>
      <c r="DK19" s="175"/>
      <c r="DL19" s="175"/>
      <c r="DM19" s="175"/>
      <c r="DN19" s="175"/>
      <c r="DO19" s="175"/>
    </row>
    <row r="20" spans="1:119" x14ac:dyDescent="0.35">
      <c r="A20" s="164" t="s">
        <v>58</v>
      </c>
      <c r="B20" s="165">
        <v>4</v>
      </c>
      <c r="C20" s="166">
        <v>23</v>
      </c>
      <c r="D20" s="166">
        <v>2</v>
      </c>
      <c r="E20" s="166">
        <v>5</v>
      </c>
      <c r="F20" s="167">
        <v>123</v>
      </c>
      <c r="H20" s="164" t="s">
        <v>55</v>
      </c>
      <c r="I20" s="165">
        <v>1</v>
      </c>
      <c r="J20" s="166">
        <v>2</v>
      </c>
      <c r="K20" s="166">
        <v>0</v>
      </c>
      <c r="L20" s="166">
        <v>0</v>
      </c>
      <c r="M20" s="167">
        <v>19</v>
      </c>
      <c r="O20" s="164" t="s">
        <v>201</v>
      </c>
      <c r="P20" s="165">
        <v>9</v>
      </c>
      <c r="Q20" s="166">
        <v>73</v>
      </c>
      <c r="R20" s="166">
        <v>9</v>
      </c>
      <c r="S20" s="166">
        <v>11</v>
      </c>
      <c r="T20" s="167">
        <v>273</v>
      </c>
      <c r="U20" s="175"/>
      <c r="V20" s="164" t="s">
        <v>268</v>
      </c>
      <c r="W20" s="165">
        <v>1</v>
      </c>
      <c r="X20" s="166">
        <v>7</v>
      </c>
      <c r="Y20" s="166">
        <v>0</v>
      </c>
      <c r="Z20" s="166">
        <v>2</v>
      </c>
      <c r="AA20" s="167">
        <v>28</v>
      </c>
      <c r="AB20" s="175"/>
      <c r="AD20" s="164" t="s">
        <v>70</v>
      </c>
      <c r="AE20" s="165">
        <v>1</v>
      </c>
      <c r="AF20" s="166">
        <v>7</v>
      </c>
      <c r="AG20" s="166">
        <v>0</v>
      </c>
      <c r="AH20" s="166">
        <v>1</v>
      </c>
      <c r="AI20" s="167">
        <v>49</v>
      </c>
      <c r="AK20" s="164" t="s">
        <v>220</v>
      </c>
      <c r="AL20" s="165">
        <v>7</v>
      </c>
      <c r="AM20" s="166">
        <v>57</v>
      </c>
      <c r="AN20" s="166">
        <v>5</v>
      </c>
      <c r="AO20" s="166">
        <v>5</v>
      </c>
      <c r="AP20" s="167">
        <v>239</v>
      </c>
      <c r="AR20" s="164" t="s">
        <v>247</v>
      </c>
      <c r="AS20" s="165">
        <v>3</v>
      </c>
      <c r="AT20" s="166">
        <v>17</v>
      </c>
      <c r="AU20" s="166">
        <v>2</v>
      </c>
      <c r="AV20" s="166">
        <v>4</v>
      </c>
      <c r="AW20" s="167">
        <v>68</v>
      </c>
      <c r="AY20" s="164" t="s">
        <v>70</v>
      </c>
      <c r="AZ20" s="165">
        <v>1</v>
      </c>
      <c r="BA20" s="166">
        <v>7</v>
      </c>
      <c r="BB20" s="166">
        <v>0</v>
      </c>
      <c r="BC20" s="166">
        <v>1</v>
      </c>
      <c r="BD20" s="167">
        <v>49</v>
      </c>
      <c r="BF20" s="164" t="s">
        <v>204</v>
      </c>
      <c r="BG20" s="165">
        <v>2</v>
      </c>
      <c r="BH20" s="166">
        <v>12</v>
      </c>
      <c r="BI20" s="166">
        <v>0</v>
      </c>
      <c r="BJ20" s="166">
        <v>0</v>
      </c>
      <c r="BK20" s="167">
        <v>46</v>
      </c>
      <c r="BM20" s="164" t="s">
        <v>199</v>
      </c>
      <c r="BN20" s="165">
        <v>20</v>
      </c>
      <c r="BO20" s="166">
        <v>127</v>
      </c>
      <c r="BP20" s="166">
        <v>26</v>
      </c>
      <c r="BQ20" s="166">
        <v>24</v>
      </c>
      <c r="BR20" s="167">
        <v>371</v>
      </c>
      <c r="BT20" s="164" t="s">
        <v>204</v>
      </c>
      <c r="BU20" s="165">
        <v>1</v>
      </c>
      <c r="BV20" s="166">
        <v>3</v>
      </c>
      <c r="BW20" s="166">
        <v>0</v>
      </c>
      <c r="BX20" s="166">
        <v>0</v>
      </c>
      <c r="BY20" s="167">
        <v>38</v>
      </c>
      <c r="CA20" s="164" t="s">
        <v>221</v>
      </c>
      <c r="CB20" s="165">
        <v>1</v>
      </c>
      <c r="CC20" s="166">
        <v>6</v>
      </c>
      <c r="CD20" s="166">
        <v>1</v>
      </c>
      <c r="CE20" s="166">
        <v>2</v>
      </c>
      <c r="CF20" s="167">
        <v>7</v>
      </c>
      <c r="CH20" s="164" t="s">
        <v>233</v>
      </c>
      <c r="CI20" s="165">
        <v>21</v>
      </c>
      <c r="CJ20" s="166">
        <v>133</v>
      </c>
      <c r="CK20" s="166">
        <v>17</v>
      </c>
      <c r="CL20" s="166">
        <v>29</v>
      </c>
      <c r="CM20" s="167">
        <v>439</v>
      </c>
      <c r="CO20" s="164" t="s">
        <v>214</v>
      </c>
      <c r="CP20" s="165">
        <v>4</v>
      </c>
      <c r="CQ20" s="166">
        <v>37</v>
      </c>
      <c r="CR20" s="166">
        <v>3</v>
      </c>
      <c r="CS20" s="166">
        <v>17</v>
      </c>
      <c r="CT20" s="167">
        <v>145</v>
      </c>
      <c r="CV20" s="164" t="s">
        <v>206</v>
      </c>
      <c r="CW20" s="165">
        <v>3</v>
      </c>
      <c r="CX20" s="166">
        <v>22</v>
      </c>
      <c r="CY20" s="166">
        <v>3</v>
      </c>
      <c r="CZ20" s="166">
        <v>1</v>
      </c>
      <c r="DA20" s="167">
        <v>55</v>
      </c>
      <c r="DC20" s="164" t="s">
        <v>203</v>
      </c>
      <c r="DD20" s="165">
        <v>5</v>
      </c>
      <c r="DE20" s="166">
        <v>52</v>
      </c>
      <c r="DF20" s="166">
        <v>11</v>
      </c>
      <c r="DG20" s="166">
        <v>8</v>
      </c>
      <c r="DH20" s="167">
        <v>199</v>
      </c>
      <c r="DI20" s="175"/>
      <c r="DJ20" s="175"/>
      <c r="DK20" s="175"/>
      <c r="DL20" s="175"/>
      <c r="DM20" s="175"/>
      <c r="DN20" s="175"/>
      <c r="DO20" s="175"/>
    </row>
    <row r="21" spans="1:119" x14ac:dyDescent="0.35">
      <c r="A21" s="164" t="s">
        <v>70</v>
      </c>
      <c r="B21" s="165">
        <v>1</v>
      </c>
      <c r="C21" s="166">
        <v>7</v>
      </c>
      <c r="D21" s="166">
        <v>0</v>
      </c>
      <c r="E21" s="166">
        <v>1</v>
      </c>
      <c r="F21" s="167">
        <v>49</v>
      </c>
      <c r="H21" s="164" t="s">
        <v>221</v>
      </c>
      <c r="I21" s="165">
        <v>3</v>
      </c>
      <c r="J21" s="166">
        <v>20</v>
      </c>
      <c r="K21" s="166">
        <v>3</v>
      </c>
      <c r="L21" s="166">
        <v>4</v>
      </c>
      <c r="M21" s="167">
        <v>72</v>
      </c>
      <c r="O21" s="164" t="s">
        <v>204</v>
      </c>
      <c r="P21" s="165">
        <v>4</v>
      </c>
      <c r="Q21" s="166">
        <v>18</v>
      </c>
      <c r="R21" s="166">
        <v>0</v>
      </c>
      <c r="S21" s="166">
        <v>0</v>
      </c>
      <c r="T21" s="167">
        <v>125</v>
      </c>
      <c r="U21" s="175"/>
      <c r="V21" s="164" t="s">
        <v>203</v>
      </c>
      <c r="W21" s="165">
        <v>19</v>
      </c>
      <c r="X21" s="166">
        <v>127</v>
      </c>
      <c r="Y21" s="166">
        <v>16</v>
      </c>
      <c r="Z21" s="166">
        <v>19</v>
      </c>
      <c r="AA21" s="167">
        <v>574</v>
      </c>
      <c r="AB21" s="175"/>
      <c r="AD21" s="164" t="s">
        <v>233</v>
      </c>
      <c r="AE21" s="165">
        <v>13</v>
      </c>
      <c r="AF21" s="166">
        <v>77</v>
      </c>
      <c r="AG21" s="166">
        <v>9</v>
      </c>
      <c r="AH21" s="166">
        <v>13</v>
      </c>
      <c r="AI21" s="167">
        <v>280</v>
      </c>
      <c r="AK21" s="164" t="s">
        <v>74</v>
      </c>
      <c r="AL21" s="165">
        <v>1</v>
      </c>
      <c r="AM21" s="166">
        <v>10</v>
      </c>
      <c r="AN21" s="166">
        <v>1</v>
      </c>
      <c r="AO21" s="166">
        <v>1</v>
      </c>
      <c r="AP21" s="167">
        <v>23</v>
      </c>
      <c r="AR21" s="164" t="s">
        <v>255</v>
      </c>
      <c r="AS21" s="165">
        <v>1</v>
      </c>
      <c r="AT21" s="166">
        <v>4</v>
      </c>
      <c r="AU21" s="166">
        <v>2</v>
      </c>
      <c r="AV21" s="166">
        <v>2</v>
      </c>
      <c r="AW21" s="167">
        <v>8</v>
      </c>
      <c r="AY21" s="164" t="s">
        <v>233</v>
      </c>
      <c r="AZ21" s="165">
        <v>12</v>
      </c>
      <c r="BA21" s="166">
        <v>88</v>
      </c>
      <c r="BB21" s="166">
        <v>12</v>
      </c>
      <c r="BC21" s="166">
        <v>18</v>
      </c>
      <c r="BD21" s="167">
        <v>304</v>
      </c>
      <c r="BF21" s="164" t="s">
        <v>221</v>
      </c>
      <c r="BG21" s="165">
        <v>5</v>
      </c>
      <c r="BH21" s="166">
        <v>41</v>
      </c>
      <c r="BI21" s="166">
        <v>7</v>
      </c>
      <c r="BJ21" s="166">
        <v>10</v>
      </c>
      <c r="BK21" s="167">
        <v>142</v>
      </c>
      <c r="BM21" s="164" t="s">
        <v>59</v>
      </c>
      <c r="BN21" s="165">
        <v>1</v>
      </c>
      <c r="BO21" s="166">
        <v>3</v>
      </c>
      <c r="BP21" s="166">
        <v>0</v>
      </c>
      <c r="BQ21" s="166">
        <v>1</v>
      </c>
      <c r="BR21" s="167">
        <v>6</v>
      </c>
      <c r="BT21" s="164" t="s">
        <v>221</v>
      </c>
      <c r="BU21" s="165">
        <v>2</v>
      </c>
      <c r="BV21" s="166">
        <v>8</v>
      </c>
      <c r="BW21" s="166">
        <v>0</v>
      </c>
      <c r="BX21" s="166">
        <v>1</v>
      </c>
      <c r="BY21" s="167">
        <v>51</v>
      </c>
      <c r="CA21" s="164" t="s">
        <v>220</v>
      </c>
      <c r="CB21" s="165">
        <v>4</v>
      </c>
      <c r="CC21" s="166">
        <v>27</v>
      </c>
      <c r="CD21" s="166">
        <v>4</v>
      </c>
      <c r="CE21" s="166">
        <v>4</v>
      </c>
      <c r="CF21" s="167">
        <v>99</v>
      </c>
      <c r="CH21" s="164" t="s">
        <v>199</v>
      </c>
      <c r="CI21" s="165">
        <v>32</v>
      </c>
      <c r="CJ21" s="166">
        <v>193</v>
      </c>
      <c r="CK21" s="166">
        <v>36</v>
      </c>
      <c r="CL21" s="166">
        <v>32</v>
      </c>
      <c r="CM21" s="167">
        <v>565</v>
      </c>
      <c r="CO21" s="164" t="s">
        <v>230</v>
      </c>
      <c r="CP21" s="165">
        <v>1</v>
      </c>
      <c r="CQ21" s="166">
        <v>3</v>
      </c>
      <c r="CR21" s="166">
        <v>2</v>
      </c>
      <c r="CS21" s="166">
        <v>1</v>
      </c>
      <c r="CT21" s="167">
        <v>5</v>
      </c>
      <c r="CV21" s="164" t="s">
        <v>239</v>
      </c>
      <c r="CW21" s="165">
        <v>1</v>
      </c>
      <c r="CX21" s="166">
        <v>2</v>
      </c>
      <c r="CY21" s="166">
        <v>0</v>
      </c>
      <c r="CZ21" s="166">
        <v>0</v>
      </c>
      <c r="DA21" s="167">
        <v>16</v>
      </c>
      <c r="DC21" s="164" t="s">
        <v>214</v>
      </c>
      <c r="DD21" s="165">
        <v>3</v>
      </c>
      <c r="DE21" s="166">
        <v>24</v>
      </c>
      <c r="DF21" s="166">
        <v>3</v>
      </c>
      <c r="DG21" s="166">
        <v>3</v>
      </c>
      <c r="DH21" s="167">
        <v>81</v>
      </c>
      <c r="DI21" s="175"/>
      <c r="DJ21" s="175"/>
      <c r="DK21" s="175"/>
      <c r="DL21" s="175"/>
      <c r="DM21" s="175"/>
      <c r="DN21" s="175"/>
      <c r="DO21" s="175"/>
    </row>
    <row r="22" spans="1:119" x14ac:dyDescent="0.35">
      <c r="A22" s="164" t="s">
        <v>233</v>
      </c>
      <c r="B22" s="165">
        <v>28</v>
      </c>
      <c r="C22" s="166">
        <v>167</v>
      </c>
      <c r="D22" s="166">
        <v>23</v>
      </c>
      <c r="E22" s="166">
        <v>33</v>
      </c>
      <c r="F22" s="167">
        <v>534</v>
      </c>
      <c r="H22" s="164" t="s">
        <v>220</v>
      </c>
      <c r="I22" s="165">
        <v>7</v>
      </c>
      <c r="J22" s="166">
        <v>45</v>
      </c>
      <c r="K22" s="166">
        <v>6</v>
      </c>
      <c r="L22" s="166">
        <v>9</v>
      </c>
      <c r="M22" s="167">
        <v>167</v>
      </c>
      <c r="O22" s="164" t="s">
        <v>221</v>
      </c>
      <c r="P22" s="165">
        <v>2</v>
      </c>
      <c r="Q22" s="166">
        <v>29</v>
      </c>
      <c r="R22" s="166">
        <v>6</v>
      </c>
      <c r="S22" s="166">
        <v>8</v>
      </c>
      <c r="T22" s="167">
        <v>72</v>
      </c>
      <c r="U22" s="175"/>
      <c r="V22" s="164" t="s">
        <v>214</v>
      </c>
      <c r="W22" s="165">
        <v>17</v>
      </c>
      <c r="X22" s="166">
        <v>133</v>
      </c>
      <c r="Y22" s="166">
        <v>5</v>
      </c>
      <c r="Z22" s="166">
        <v>31</v>
      </c>
      <c r="AA22" s="167">
        <v>542</v>
      </c>
      <c r="AB22" s="175"/>
      <c r="AD22" s="164" t="s">
        <v>199</v>
      </c>
      <c r="AE22" s="165">
        <v>18</v>
      </c>
      <c r="AF22" s="166">
        <v>118</v>
      </c>
      <c r="AG22" s="166">
        <v>26</v>
      </c>
      <c r="AH22" s="166">
        <v>26</v>
      </c>
      <c r="AI22" s="167">
        <v>321</v>
      </c>
      <c r="AK22" s="164" t="s">
        <v>268</v>
      </c>
      <c r="AL22" s="165">
        <v>4</v>
      </c>
      <c r="AM22" s="166">
        <v>29</v>
      </c>
      <c r="AN22" s="166">
        <v>2</v>
      </c>
      <c r="AO22" s="166">
        <v>3</v>
      </c>
      <c r="AP22" s="167">
        <v>99</v>
      </c>
      <c r="AR22" s="164" t="s">
        <v>242</v>
      </c>
      <c r="AS22" s="165">
        <v>2</v>
      </c>
      <c r="AT22" s="166">
        <v>7</v>
      </c>
      <c r="AU22" s="166">
        <v>0</v>
      </c>
      <c r="AV22" s="166">
        <v>2</v>
      </c>
      <c r="AW22" s="167">
        <v>34</v>
      </c>
      <c r="AY22" s="164" t="s">
        <v>199</v>
      </c>
      <c r="AZ22" s="165">
        <v>29</v>
      </c>
      <c r="BA22" s="166">
        <v>205</v>
      </c>
      <c r="BB22" s="166">
        <v>38</v>
      </c>
      <c r="BC22" s="166">
        <v>41</v>
      </c>
      <c r="BD22" s="167">
        <v>569</v>
      </c>
      <c r="BF22" s="164" t="s">
        <v>220</v>
      </c>
      <c r="BG22" s="165">
        <v>11</v>
      </c>
      <c r="BH22" s="166">
        <v>61</v>
      </c>
      <c r="BI22" s="166">
        <v>4</v>
      </c>
      <c r="BJ22" s="166">
        <v>9</v>
      </c>
      <c r="BK22" s="167">
        <v>274</v>
      </c>
      <c r="BM22" s="164" t="s">
        <v>201</v>
      </c>
      <c r="BN22" s="165">
        <v>6</v>
      </c>
      <c r="BO22" s="166">
        <v>39</v>
      </c>
      <c r="BP22" s="166">
        <v>9</v>
      </c>
      <c r="BQ22" s="166">
        <v>9</v>
      </c>
      <c r="BR22" s="167">
        <v>108</v>
      </c>
      <c r="BT22" s="164" t="s">
        <v>220</v>
      </c>
      <c r="BU22" s="165">
        <v>3</v>
      </c>
      <c r="BV22" s="166">
        <v>20</v>
      </c>
      <c r="BW22" s="166">
        <v>1</v>
      </c>
      <c r="BX22" s="166">
        <v>0</v>
      </c>
      <c r="BY22" s="167">
        <v>96</v>
      </c>
      <c r="CA22" s="164" t="s">
        <v>268</v>
      </c>
      <c r="CB22" s="165">
        <v>1</v>
      </c>
      <c r="CC22" s="166">
        <v>7</v>
      </c>
      <c r="CD22" s="166">
        <v>2</v>
      </c>
      <c r="CE22" s="166">
        <v>0</v>
      </c>
      <c r="CF22" s="167">
        <v>18</v>
      </c>
      <c r="CH22" s="164" t="s">
        <v>201</v>
      </c>
      <c r="CI22" s="165">
        <v>13</v>
      </c>
      <c r="CJ22" s="166">
        <v>101</v>
      </c>
      <c r="CK22" s="166">
        <v>7</v>
      </c>
      <c r="CL22" s="166">
        <v>19</v>
      </c>
      <c r="CM22" s="167">
        <v>365</v>
      </c>
      <c r="CO22" s="164" t="s">
        <v>241</v>
      </c>
      <c r="CP22" s="165">
        <v>5</v>
      </c>
      <c r="CQ22" s="166">
        <v>27</v>
      </c>
      <c r="CR22" s="166">
        <v>8</v>
      </c>
      <c r="CS22" s="166">
        <v>7</v>
      </c>
      <c r="CT22" s="167">
        <v>80</v>
      </c>
      <c r="CV22" s="168" t="s">
        <v>84</v>
      </c>
      <c r="CW22" s="169">
        <v>33</v>
      </c>
      <c r="CX22" s="170">
        <v>118</v>
      </c>
      <c r="CY22" s="170">
        <v>15</v>
      </c>
      <c r="CZ22" s="170">
        <v>23</v>
      </c>
      <c r="DA22" s="171">
        <v>423</v>
      </c>
      <c r="DC22" s="164" t="s">
        <v>230</v>
      </c>
      <c r="DD22" s="165">
        <v>3</v>
      </c>
      <c r="DE22" s="166">
        <v>9</v>
      </c>
      <c r="DF22" s="166">
        <v>0</v>
      </c>
      <c r="DG22" s="166">
        <v>1</v>
      </c>
      <c r="DH22" s="167">
        <v>62</v>
      </c>
      <c r="DI22" s="175"/>
      <c r="DJ22" s="175"/>
      <c r="DK22" s="175"/>
      <c r="DL22" s="175"/>
      <c r="DM22" s="175"/>
      <c r="DN22" s="175"/>
      <c r="DO22" s="175"/>
    </row>
    <row r="23" spans="1:119" x14ac:dyDescent="0.35">
      <c r="A23" s="164" t="s">
        <v>199</v>
      </c>
      <c r="B23" s="165">
        <v>46</v>
      </c>
      <c r="C23" s="166">
        <v>289</v>
      </c>
      <c r="D23" s="166">
        <v>52</v>
      </c>
      <c r="E23" s="166">
        <v>57</v>
      </c>
      <c r="F23" s="167">
        <v>883</v>
      </c>
      <c r="H23" s="164" t="s">
        <v>74</v>
      </c>
      <c r="I23" s="165">
        <v>1</v>
      </c>
      <c r="J23" s="166">
        <v>10</v>
      </c>
      <c r="K23" s="166">
        <v>1</v>
      </c>
      <c r="L23" s="166">
        <v>1</v>
      </c>
      <c r="M23" s="167">
        <v>23</v>
      </c>
      <c r="O23" s="164" t="s">
        <v>220</v>
      </c>
      <c r="P23" s="165">
        <v>5</v>
      </c>
      <c r="Q23" s="166">
        <v>37</v>
      </c>
      <c r="R23" s="166">
        <v>8</v>
      </c>
      <c r="S23" s="166">
        <v>1</v>
      </c>
      <c r="T23" s="167">
        <v>139</v>
      </c>
      <c r="U23" s="175"/>
      <c r="V23" s="164" t="s">
        <v>230</v>
      </c>
      <c r="W23" s="165">
        <v>3</v>
      </c>
      <c r="X23" s="166">
        <v>14</v>
      </c>
      <c r="Y23" s="166">
        <v>0</v>
      </c>
      <c r="Z23" s="166">
        <v>0</v>
      </c>
      <c r="AA23" s="167">
        <v>114</v>
      </c>
      <c r="AB23" s="175"/>
      <c r="AD23" s="164" t="s">
        <v>59</v>
      </c>
      <c r="AE23" s="165">
        <v>1</v>
      </c>
      <c r="AF23" s="166">
        <v>3</v>
      </c>
      <c r="AG23" s="166">
        <v>0</v>
      </c>
      <c r="AH23" s="166">
        <v>1</v>
      </c>
      <c r="AI23" s="167">
        <v>6</v>
      </c>
      <c r="AK23" s="164" t="s">
        <v>281</v>
      </c>
      <c r="AL23" s="165">
        <v>1</v>
      </c>
      <c r="AM23" s="166">
        <v>9</v>
      </c>
      <c r="AN23" s="166">
        <v>0</v>
      </c>
      <c r="AO23" s="166">
        <v>1</v>
      </c>
      <c r="AP23" s="167">
        <v>26</v>
      </c>
      <c r="AR23" s="164" t="s">
        <v>206</v>
      </c>
      <c r="AS23" s="165">
        <v>7</v>
      </c>
      <c r="AT23" s="166">
        <v>52</v>
      </c>
      <c r="AU23" s="166">
        <v>5</v>
      </c>
      <c r="AV23" s="166">
        <v>11</v>
      </c>
      <c r="AW23" s="167">
        <v>173</v>
      </c>
      <c r="AY23" s="164" t="s">
        <v>59</v>
      </c>
      <c r="AZ23" s="165">
        <v>1</v>
      </c>
      <c r="BA23" s="166">
        <v>3</v>
      </c>
      <c r="BB23" s="166">
        <v>0</v>
      </c>
      <c r="BC23" s="166">
        <v>1</v>
      </c>
      <c r="BD23" s="167">
        <v>6</v>
      </c>
      <c r="BF23" s="164" t="s">
        <v>268</v>
      </c>
      <c r="BG23" s="165">
        <v>1</v>
      </c>
      <c r="BH23" s="166">
        <v>7</v>
      </c>
      <c r="BI23" s="166">
        <v>2</v>
      </c>
      <c r="BJ23" s="166">
        <v>0</v>
      </c>
      <c r="BK23" s="167">
        <v>18</v>
      </c>
      <c r="BM23" s="164" t="s">
        <v>204</v>
      </c>
      <c r="BN23" s="165">
        <v>2</v>
      </c>
      <c r="BO23" s="166">
        <v>9</v>
      </c>
      <c r="BP23" s="166">
        <v>0</v>
      </c>
      <c r="BQ23" s="166">
        <v>0</v>
      </c>
      <c r="BR23" s="167">
        <v>71</v>
      </c>
      <c r="BT23" s="164" t="s">
        <v>74</v>
      </c>
      <c r="BU23" s="165">
        <v>1</v>
      </c>
      <c r="BV23" s="166">
        <v>10</v>
      </c>
      <c r="BW23" s="166">
        <v>1</v>
      </c>
      <c r="BX23" s="166">
        <v>1</v>
      </c>
      <c r="BY23" s="167">
        <v>23</v>
      </c>
      <c r="CA23" s="164" t="s">
        <v>281</v>
      </c>
      <c r="CB23" s="165">
        <v>1</v>
      </c>
      <c r="CC23" s="166">
        <v>9</v>
      </c>
      <c r="CD23" s="166">
        <v>0</v>
      </c>
      <c r="CE23" s="166">
        <v>1</v>
      </c>
      <c r="CF23" s="167">
        <v>26</v>
      </c>
      <c r="CH23" s="164" t="s">
        <v>204</v>
      </c>
      <c r="CI23" s="165">
        <v>4</v>
      </c>
      <c r="CJ23" s="166">
        <v>18</v>
      </c>
      <c r="CK23" s="166">
        <v>0</v>
      </c>
      <c r="CL23" s="166">
        <v>0</v>
      </c>
      <c r="CM23" s="167">
        <v>125</v>
      </c>
      <c r="CO23" s="164" t="s">
        <v>202</v>
      </c>
      <c r="CP23" s="165">
        <v>3</v>
      </c>
      <c r="CQ23" s="166">
        <v>9</v>
      </c>
      <c r="CR23" s="166">
        <v>2</v>
      </c>
      <c r="CS23" s="166">
        <v>3</v>
      </c>
      <c r="CT23" s="167">
        <v>43</v>
      </c>
      <c r="DC23" s="164" t="s">
        <v>241</v>
      </c>
      <c r="DD23" s="165">
        <v>3</v>
      </c>
      <c r="DE23" s="166">
        <v>20</v>
      </c>
      <c r="DF23" s="166">
        <v>2</v>
      </c>
      <c r="DG23" s="166">
        <v>4</v>
      </c>
      <c r="DH23" s="167">
        <v>110</v>
      </c>
      <c r="DI23" s="175"/>
      <c r="DJ23" s="175"/>
      <c r="DK23" s="175"/>
      <c r="DL23" s="175"/>
      <c r="DM23" s="175"/>
      <c r="DN23" s="175"/>
      <c r="DO23" s="175"/>
    </row>
    <row r="24" spans="1:119" x14ac:dyDescent="0.35">
      <c r="A24" s="164" t="s">
        <v>59</v>
      </c>
      <c r="B24" s="165">
        <v>1</v>
      </c>
      <c r="C24" s="166">
        <v>3</v>
      </c>
      <c r="D24" s="166">
        <v>0</v>
      </c>
      <c r="E24" s="166">
        <v>1</v>
      </c>
      <c r="F24" s="167">
        <v>6</v>
      </c>
      <c r="H24" s="164" t="s">
        <v>54</v>
      </c>
      <c r="I24" s="165">
        <v>1</v>
      </c>
      <c r="J24" s="166">
        <v>12</v>
      </c>
      <c r="K24" s="166">
        <v>1</v>
      </c>
      <c r="L24" s="166">
        <v>1</v>
      </c>
      <c r="M24" s="167">
        <v>62</v>
      </c>
      <c r="O24" s="164" t="s">
        <v>268</v>
      </c>
      <c r="P24" s="165">
        <v>3</v>
      </c>
      <c r="Q24" s="166">
        <v>22</v>
      </c>
      <c r="R24" s="166">
        <v>2</v>
      </c>
      <c r="S24" s="166">
        <v>1</v>
      </c>
      <c r="T24" s="167">
        <v>71</v>
      </c>
      <c r="U24" s="175"/>
      <c r="V24" s="164" t="s">
        <v>241</v>
      </c>
      <c r="W24" s="165">
        <v>11</v>
      </c>
      <c r="X24" s="166">
        <v>58</v>
      </c>
      <c r="Y24" s="166">
        <v>4</v>
      </c>
      <c r="Z24" s="166">
        <v>10</v>
      </c>
      <c r="AA24" s="167">
        <v>285</v>
      </c>
      <c r="AB24" s="175"/>
      <c r="AD24" s="164" t="s">
        <v>201</v>
      </c>
      <c r="AE24" s="165">
        <v>15</v>
      </c>
      <c r="AF24" s="166">
        <v>104</v>
      </c>
      <c r="AG24" s="166">
        <v>14</v>
      </c>
      <c r="AH24" s="166">
        <v>18</v>
      </c>
      <c r="AI24" s="167">
        <v>340</v>
      </c>
      <c r="AK24" s="164" t="s">
        <v>203</v>
      </c>
      <c r="AL24" s="165">
        <v>20</v>
      </c>
      <c r="AM24" s="166">
        <v>139</v>
      </c>
      <c r="AN24" s="166">
        <v>11</v>
      </c>
      <c r="AO24" s="166">
        <v>20</v>
      </c>
      <c r="AP24" s="167">
        <v>643</v>
      </c>
      <c r="AR24" s="164" t="s">
        <v>239</v>
      </c>
      <c r="AS24" s="165">
        <v>1</v>
      </c>
      <c r="AT24" s="166">
        <v>1</v>
      </c>
      <c r="AU24" s="166">
        <v>0</v>
      </c>
      <c r="AV24" s="166">
        <v>0</v>
      </c>
      <c r="AW24" s="167">
        <v>9</v>
      </c>
      <c r="AY24" s="164" t="s">
        <v>201</v>
      </c>
      <c r="AZ24" s="165">
        <v>11</v>
      </c>
      <c r="BA24" s="166">
        <v>82</v>
      </c>
      <c r="BB24" s="166">
        <v>8</v>
      </c>
      <c r="BC24" s="166">
        <v>9</v>
      </c>
      <c r="BD24" s="167">
        <v>310</v>
      </c>
      <c r="BF24" s="164" t="s">
        <v>281</v>
      </c>
      <c r="BG24" s="165">
        <v>1</v>
      </c>
      <c r="BH24" s="166">
        <v>9</v>
      </c>
      <c r="BI24" s="166">
        <v>0</v>
      </c>
      <c r="BJ24" s="166">
        <v>1</v>
      </c>
      <c r="BK24" s="167">
        <v>26</v>
      </c>
      <c r="BM24" s="164" t="s">
        <v>55</v>
      </c>
      <c r="BN24" s="165">
        <v>1</v>
      </c>
      <c r="BO24" s="166">
        <v>2</v>
      </c>
      <c r="BP24" s="166">
        <v>0</v>
      </c>
      <c r="BQ24" s="166">
        <v>0</v>
      </c>
      <c r="BR24" s="167">
        <v>19</v>
      </c>
      <c r="BT24" s="164" t="s">
        <v>268</v>
      </c>
      <c r="BU24" s="165">
        <v>2</v>
      </c>
      <c r="BV24" s="166">
        <v>15</v>
      </c>
      <c r="BW24" s="166">
        <v>0</v>
      </c>
      <c r="BX24" s="166">
        <v>1</v>
      </c>
      <c r="BY24" s="167">
        <v>53</v>
      </c>
      <c r="CA24" s="164" t="s">
        <v>203</v>
      </c>
      <c r="CB24" s="165">
        <v>14</v>
      </c>
      <c r="CC24" s="166">
        <v>104</v>
      </c>
      <c r="CD24" s="166">
        <v>10</v>
      </c>
      <c r="CE24" s="166">
        <v>14</v>
      </c>
      <c r="CF24" s="167">
        <v>451</v>
      </c>
      <c r="CH24" s="164" t="s">
        <v>221</v>
      </c>
      <c r="CI24" s="165">
        <v>8</v>
      </c>
      <c r="CJ24" s="166">
        <v>64</v>
      </c>
      <c r="CK24" s="166">
        <v>9</v>
      </c>
      <c r="CL24" s="166">
        <v>15</v>
      </c>
      <c r="CM24" s="167">
        <v>223</v>
      </c>
      <c r="CO24" s="164" t="s">
        <v>280</v>
      </c>
      <c r="CP24" s="165">
        <v>2</v>
      </c>
      <c r="CQ24" s="166">
        <v>12</v>
      </c>
      <c r="CR24" s="166">
        <v>3</v>
      </c>
      <c r="CS24" s="166">
        <v>2</v>
      </c>
      <c r="CT24" s="167">
        <v>36</v>
      </c>
      <c r="DC24" s="164" t="s">
        <v>202</v>
      </c>
      <c r="DD24" s="165">
        <v>2</v>
      </c>
      <c r="DE24" s="166">
        <v>7</v>
      </c>
      <c r="DF24" s="166">
        <v>0</v>
      </c>
      <c r="DG24" s="166">
        <v>1</v>
      </c>
      <c r="DH24" s="167">
        <v>24</v>
      </c>
      <c r="DI24" s="175"/>
      <c r="DJ24" s="175"/>
      <c r="DK24" s="175"/>
      <c r="DL24" s="175"/>
      <c r="DM24" s="175"/>
      <c r="DN24" s="175"/>
      <c r="DO24" s="175"/>
    </row>
    <row r="25" spans="1:119" x14ac:dyDescent="0.35">
      <c r="A25" s="164" t="s">
        <v>201</v>
      </c>
      <c r="B25" s="165">
        <v>19</v>
      </c>
      <c r="C25" s="166">
        <v>141</v>
      </c>
      <c r="D25" s="166">
        <v>15</v>
      </c>
      <c r="E25" s="166">
        <v>24</v>
      </c>
      <c r="F25" s="167">
        <v>512</v>
      </c>
      <c r="H25" s="164" t="s">
        <v>203</v>
      </c>
      <c r="I25" s="165">
        <v>17</v>
      </c>
      <c r="J25" s="166">
        <v>141</v>
      </c>
      <c r="K25" s="166">
        <v>17</v>
      </c>
      <c r="L25" s="166">
        <v>15</v>
      </c>
      <c r="M25" s="167">
        <v>612</v>
      </c>
      <c r="O25" s="164" t="s">
        <v>281</v>
      </c>
      <c r="P25" s="165">
        <v>1</v>
      </c>
      <c r="Q25" s="166">
        <v>9</v>
      </c>
      <c r="R25" s="166">
        <v>0</v>
      </c>
      <c r="S25" s="166">
        <v>1</v>
      </c>
      <c r="T25" s="167">
        <v>26</v>
      </c>
      <c r="U25" s="175"/>
      <c r="V25" s="164" t="s">
        <v>202</v>
      </c>
      <c r="W25" s="165">
        <v>5</v>
      </c>
      <c r="X25" s="166">
        <v>15</v>
      </c>
      <c r="Y25" s="166">
        <v>1</v>
      </c>
      <c r="Z25" s="166">
        <v>3</v>
      </c>
      <c r="AA25" s="167">
        <v>72</v>
      </c>
      <c r="AB25" s="175"/>
      <c r="AD25" s="164" t="s">
        <v>204</v>
      </c>
      <c r="AE25" s="165">
        <v>3</v>
      </c>
      <c r="AF25" s="166">
        <v>12</v>
      </c>
      <c r="AG25" s="166">
        <v>0</v>
      </c>
      <c r="AH25" s="166">
        <v>0</v>
      </c>
      <c r="AI25" s="167">
        <v>109</v>
      </c>
      <c r="AK25" s="164" t="s">
        <v>214</v>
      </c>
      <c r="AL25" s="165">
        <v>15</v>
      </c>
      <c r="AM25" s="166">
        <v>122</v>
      </c>
      <c r="AN25" s="166">
        <v>8</v>
      </c>
      <c r="AO25" s="166">
        <v>31</v>
      </c>
      <c r="AP25" s="167">
        <v>561</v>
      </c>
      <c r="AR25" s="168" t="s">
        <v>84</v>
      </c>
      <c r="AS25" s="169">
        <v>77</v>
      </c>
      <c r="AT25" s="170">
        <v>242</v>
      </c>
      <c r="AU25" s="170">
        <v>21</v>
      </c>
      <c r="AV25" s="170">
        <v>58</v>
      </c>
      <c r="AW25" s="171">
        <v>1102</v>
      </c>
      <c r="AY25" s="164" t="s">
        <v>204</v>
      </c>
      <c r="AZ25" s="165">
        <v>2</v>
      </c>
      <c r="BA25" s="166">
        <v>6</v>
      </c>
      <c r="BB25" s="166">
        <v>0</v>
      </c>
      <c r="BC25" s="166">
        <v>0</v>
      </c>
      <c r="BD25" s="167">
        <v>79</v>
      </c>
      <c r="BF25" s="164" t="s">
        <v>203</v>
      </c>
      <c r="BG25" s="165">
        <v>20</v>
      </c>
      <c r="BH25" s="166">
        <v>133</v>
      </c>
      <c r="BI25" s="166">
        <v>15</v>
      </c>
      <c r="BJ25" s="166">
        <v>25</v>
      </c>
      <c r="BK25" s="167">
        <v>563</v>
      </c>
      <c r="BM25" s="164" t="s">
        <v>221</v>
      </c>
      <c r="BN25" s="165">
        <v>6</v>
      </c>
      <c r="BO25" s="166">
        <v>59</v>
      </c>
      <c r="BP25" s="166">
        <v>12</v>
      </c>
      <c r="BQ25" s="166">
        <v>15</v>
      </c>
      <c r="BR25" s="167">
        <v>177</v>
      </c>
      <c r="BT25" s="164" t="s">
        <v>203</v>
      </c>
      <c r="BU25" s="165">
        <v>12</v>
      </c>
      <c r="BV25" s="166">
        <v>90</v>
      </c>
      <c r="BW25" s="166">
        <v>8</v>
      </c>
      <c r="BX25" s="166">
        <v>13</v>
      </c>
      <c r="BY25" s="167">
        <v>448</v>
      </c>
      <c r="CA25" s="164" t="s">
        <v>214</v>
      </c>
      <c r="CB25" s="165">
        <v>12</v>
      </c>
      <c r="CC25" s="166">
        <v>101</v>
      </c>
      <c r="CD25" s="166">
        <v>8</v>
      </c>
      <c r="CE25" s="166">
        <v>23</v>
      </c>
      <c r="CF25" s="167">
        <v>370</v>
      </c>
      <c r="CH25" s="164" t="s">
        <v>220</v>
      </c>
      <c r="CI25" s="165">
        <v>14</v>
      </c>
      <c r="CJ25" s="166">
        <v>93</v>
      </c>
      <c r="CK25" s="166">
        <v>13</v>
      </c>
      <c r="CL25" s="166">
        <v>13</v>
      </c>
      <c r="CM25" s="167">
        <v>388</v>
      </c>
      <c r="CO25" s="164" t="s">
        <v>218</v>
      </c>
      <c r="CP25" s="165">
        <v>1</v>
      </c>
      <c r="CQ25" s="166">
        <v>2</v>
      </c>
      <c r="CR25" s="166">
        <v>0</v>
      </c>
      <c r="CS25" s="166">
        <v>0</v>
      </c>
      <c r="CT25" s="167">
        <v>5</v>
      </c>
      <c r="DC25" s="164" t="s">
        <v>267</v>
      </c>
      <c r="DD25" s="165">
        <v>1</v>
      </c>
      <c r="DE25" s="166">
        <v>4</v>
      </c>
      <c r="DF25" s="166">
        <v>0</v>
      </c>
      <c r="DG25" s="166">
        <v>0</v>
      </c>
      <c r="DH25" s="167">
        <v>18</v>
      </c>
      <c r="DI25" s="175"/>
      <c r="DJ25" s="175"/>
      <c r="DK25" s="175"/>
      <c r="DL25" s="175"/>
      <c r="DM25" s="175"/>
      <c r="DN25" s="175"/>
      <c r="DO25" s="175"/>
    </row>
    <row r="26" spans="1:119" x14ac:dyDescent="0.35">
      <c r="A26" s="164" t="s">
        <v>204</v>
      </c>
      <c r="B26" s="165">
        <v>4</v>
      </c>
      <c r="C26" s="166">
        <v>18</v>
      </c>
      <c r="D26" s="166">
        <v>0</v>
      </c>
      <c r="E26" s="166">
        <v>0</v>
      </c>
      <c r="F26" s="167">
        <v>125</v>
      </c>
      <c r="H26" s="164" t="s">
        <v>214</v>
      </c>
      <c r="I26" s="165">
        <v>8</v>
      </c>
      <c r="J26" s="166">
        <v>74</v>
      </c>
      <c r="K26" s="166">
        <v>9</v>
      </c>
      <c r="L26" s="166">
        <v>22</v>
      </c>
      <c r="M26" s="167">
        <v>243</v>
      </c>
      <c r="O26" s="164" t="s">
        <v>203</v>
      </c>
      <c r="P26" s="165">
        <v>15</v>
      </c>
      <c r="Q26" s="166">
        <v>120</v>
      </c>
      <c r="R26" s="166">
        <v>17</v>
      </c>
      <c r="S26" s="166">
        <v>22</v>
      </c>
      <c r="T26" s="167">
        <v>466</v>
      </c>
      <c r="U26" s="175"/>
      <c r="V26" s="164" t="s">
        <v>280</v>
      </c>
      <c r="W26" s="165">
        <v>3</v>
      </c>
      <c r="X26" s="166">
        <v>25</v>
      </c>
      <c r="Y26" s="166">
        <v>4</v>
      </c>
      <c r="Z26" s="166">
        <v>6</v>
      </c>
      <c r="AA26" s="167">
        <v>66</v>
      </c>
      <c r="AB26" s="175"/>
      <c r="AD26" s="164" t="s">
        <v>55</v>
      </c>
      <c r="AE26" s="165">
        <v>1</v>
      </c>
      <c r="AF26" s="166">
        <v>2</v>
      </c>
      <c r="AG26" s="166">
        <v>0</v>
      </c>
      <c r="AH26" s="166">
        <v>0</v>
      </c>
      <c r="AI26" s="167">
        <v>19</v>
      </c>
      <c r="AK26" s="164" t="s">
        <v>230</v>
      </c>
      <c r="AL26" s="165">
        <v>5</v>
      </c>
      <c r="AM26" s="166">
        <v>22</v>
      </c>
      <c r="AN26" s="166">
        <v>2</v>
      </c>
      <c r="AO26" s="166">
        <v>4</v>
      </c>
      <c r="AP26" s="167">
        <v>133</v>
      </c>
      <c r="AY26" s="164" t="s">
        <v>55</v>
      </c>
      <c r="AZ26" s="165">
        <v>1</v>
      </c>
      <c r="BA26" s="166">
        <v>2</v>
      </c>
      <c r="BB26" s="166">
        <v>0</v>
      </c>
      <c r="BC26" s="166">
        <v>0</v>
      </c>
      <c r="BD26" s="167">
        <v>19</v>
      </c>
      <c r="BF26" s="164" t="s">
        <v>214</v>
      </c>
      <c r="BG26" s="165">
        <v>15</v>
      </c>
      <c r="BH26" s="166">
        <v>94</v>
      </c>
      <c r="BI26" s="166">
        <v>5</v>
      </c>
      <c r="BJ26" s="166">
        <v>31</v>
      </c>
      <c r="BK26" s="167">
        <v>423</v>
      </c>
      <c r="BM26" s="164" t="s">
        <v>220</v>
      </c>
      <c r="BN26" s="165">
        <v>15</v>
      </c>
      <c r="BO26" s="166">
        <v>96</v>
      </c>
      <c r="BP26" s="166">
        <v>15</v>
      </c>
      <c r="BQ26" s="166">
        <v>14</v>
      </c>
      <c r="BR26" s="167">
        <v>383</v>
      </c>
      <c r="BT26" s="164" t="s">
        <v>214</v>
      </c>
      <c r="BU26" s="165">
        <v>9</v>
      </c>
      <c r="BV26" s="166">
        <v>68</v>
      </c>
      <c r="BW26" s="166">
        <v>4</v>
      </c>
      <c r="BX26" s="166">
        <v>22</v>
      </c>
      <c r="BY26" s="167">
        <v>335</v>
      </c>
      <c r="CA26" s="164" t="s">
        <v>230</v>
      </c>
      <c r="CB26" s="165">
        <v>6</v>
      </c>
      <c r="CC26" s="166">
        <v>22</v>
      </c>
      <c r="CD26" s="166">
        <v>2</v>
      </c>
      <c r="CE26" s="166">
        <v>4</v>
      </c>
      <c r="CF26" s="167">
        <v>129</v>
      </c>
      <c r="CH26" s="164" t="s">
        <v>268</v>
      </c>
      <c r="CI26" s="165">
        <v>2</v>
      </c>
      <c r="CJ26" s="166">
        <v>15</v>
      </c>
      <c r="CK26" s="166">
        <v>0</v>
      </c>
      <c r="CL26" s="166">
        <v>1</v>
      </c>
      <c r="CM26" s="167">
        <v>53</v>
      </c>
      <c r="CO26" s="164" t="s">
        <v>216</v>
      </c>
      <c r="CP26" s="165">
        <v>1</v>
      </c>
      <c r="CQ26" s="166">
        <v>0</v>
      </c>
      <c r="CR26" s="166">
        <v>0</v>
      </c>
      <c r="CS26" s="166">
        <v>1</v>
      </c>
      <c r="CT26" s="167">
        <v>0</v>
      </c>
      <c r="DC26" s="164" t="s">
        <v>272</v>
      </c>
      <c r="DD26" s="165">
        <v>1</v>
      </c>
      <c r="DE26" s="166">
        <v>3</v>
      </c>
      <c r="DF26" s="166">
        <v>0</v>
      </c>
      <c r="DG26" s="166">
        <v>0</v>
      </c>
      <c r="DH26" s="167">
        <v>16</v>
      </c>
      <c r="DI26" s="175"/>
      <c r="DJ26" s="175"/>
      <c r="DK26" s="175"/>
      <c r="DL26" s="175"/>
      <c r="DM26" s="175"/>
      <c r="DN26" s="175"/>
      <c r="DO26" s="175"/>
    </row>
    <row r="27" spans="1:119" x14ac:dyDescent="0.35">
      <c r="A27" s="164" t="s">
        <v>55</v>
      </c>
      <c r="B27" s="165">
        <v>1</v>
      </c>
      <c r="C27" s="166">
        <v>2</v>
      </c>
      <c r="D27" s="166">
        <v>0</v>
      </c>
      <c r="E27" s="166">
        <v>0</v>
      </c>
      <c r="F27" s="167">
        <v>19</v>
      </c>
      <c r="H27" s="164" t="s">
        <v>230</v>
      </c>
      <c r="I27" s="165">
        <v>2</v>
      </c>
      <c r="J27" s="166">
        <v>5</v>
      </c>
      <c r="K27" s="166">
        <v>0</v>
      </c>
      <c r="L27" s="166">
        <v>1</v>
      </c>
      <c r="M27" s="167">
        <v>40</v>
      </c>
      <c r="O27" s="164" t="s">
        <v>214</v>
      </c>
      <c r="P27" s="165">
        <v>8</v>
      </c>
      <c r="Q27" s="166">
        <v>55</v>
      </c>
      <c r="R27" s="166">
        <v>5</v>
      </c>
      <c r="S27" s="166">
        <v>16</v>
      </c>
      <c r="T27" s="167">
        <v>274</v>
      </c>
      <c r="U27" s="175"/>
      <c r="V27" s="164" t="s">
        <v>218</v>
      </c>
      <c r="W27" s="165">
        <v>3</v>
      </c>
      <c r="X27" s="166">
        <v>8</v>
      </c>
      <c r="Y27" s="166">
        <v>0</v>
      </c>
      <c r="Z27" s="166">
        <v>1</v>
      </c>
      <c r="AA27" s="167">
        <v>42</v>
      </c>
      <c r="AB27" s="175"/>
      <c r="AD27" s="164" t="s">
        <v>221</v>
      </c>
      <c r="AE27" s="165">
        <v>6</v>
      </c>
      <c r="AF27" s="166">
        <v>49</v>
      </c>
      <c r="AG27" s="166">
        <v>7</v>
      </c>
      <c r="AH27" s="166">
        <v>12</v>
      </c>
      <c r="AI27" s="167">
        <v>167</v>
      </c>
      <c r="AK27" s="164" t="s">
        <v>241</v>
      </c>
      <c r="AL27" s="165">
        <v>6</v>
      </c>
      <c r="AM27" s="166">
        <v>31</v>
      </c>
      <c r="AN27" s="166">
        <v>2</v>
      </c>
      <c r="AO27" s="166">
        <v>3</v>
      </c>
      <c r="AP27" s="167">
        <v>174</v>
      </c>
      <c r="AY27" s="164" t="s">
        <v>221</v>
      </c>
      <c r="AZ27" s="165">
        <v>4</v>
      </c>
      <c r="BA27" s="166">
        <v>32</v>
      </c>
      <c r="BB27" s="166">
        <v>6</v>
      </c>
      <c r="BC27" s="166">
        <v>8</v>
      </c>
      <c r="BD27" s="167">
        <v>93</v>
      </c>
      <c r="BF27" s="164" t="s">
        <v>230</v>
      </c>
      <c r="BG27" s="165">
        <v>5</v>
      </c>
      <c r="BH27" s="166">
        <v>19</v>
      </c>
      <c r="BI27" s="166">
        <v>2</v>
      </c>
      <c r="BJ27" s="166">
        <v>4</v>
      </c>
      <c r="BK27" s="167">
        <v>113</v>
      </c>
      <c r="BM27" s="164" t="s">
        <v>54</v>
      </c>
      <c r="BN27" s="165">
        <v>1</v>
      </c>
      <c r="BO27" s="166">
        <v>12</v>
      </c>
      <c r="BP27" s="166">
        <v>1</v>
      </c>
      <c r="BQ27" s="166">
        <v>1</v>
      </c>
      <c r="BR27" s="167">
        <v>62</v>
      </c>
      <c r="BT27" s="164" t="s">
        <v>230</v>
      </c>
      <c r="BU27" s="165">
        <v>2</v>
      </c>
      <c r="BV27" s="166">
        <v>9</v>
      </c>
      <c r="BW27" s="166">
        <v>0</v>
      </c>
      <c r="BX27" s="166">
        <v>0</v>
      </c>
      <c r="BY27" s="167">
        <v>70</v>
      </c>
      <c r="CA27" s="164" t="s">
        <v>241</v>
      </c>
      <c r="CB27" s="165">
        <v>5</v>
      </c>
      <c r="CC27" s="166">
        <v>32</v>
      </c>
      <c r="CD27" s="166">
        <v>8</v>
      </c>
      <c r="CE27" s="166">
        <v>5</v>
      </c>
      <c r="CF27" s="167">
        <v>95</v>
      </c>
      <c r="CH27" s="164" t="s">
        <v>203</v>
      </c>
      <c r="CI27" s="165">
        <v>36</v>
      </c>
      <c r="CJ27" s="166">
        <v>268</v>
      </c>
      <c r="CK27" s="166">
        <v>28</v>
      </c>
      <c r="CL27" s="166">
        <v>37</v>
      </c>
      <c r="CM27" s="167">
        <v>1149</v>
      </c>
      <c r="CO27" s="164" t="s">
        <v>215</v>
      </c>
      <c r="CP27" s="165">
        <v>1</v>
      </c>
      <c r="CQ27" s="166">
        <v>0</v>
      </c>
      <c r="CR27" s="166">
        <v>0</v>
      </c>
      <c r="CS27" s="166">
        <v>1</v>
      </c>
      <c r="CT27" s="167">
        <v>0</v>
      </c>
      <c r="DC27" s="164" t="s">
        <v>239</v>
      </c>
      <c r="DD27" s="165">
        <v>2</v>
      </c>
      <c r="DE27" s="166">
        <v>10</v>
      </c>
      <c r="DF27" s="166">
        <v>1</v>
      </c>
      <c r="DG27" s="166">
        <v>2</v>
      </c>
      <c r="DH27" s="167">
        <v>52</v>
      </c>
      <c r="DI27" s="175"/>
      <c r="DJ27" s="175"/>
      <c r="DK27" s="175"/>
      <c r="DL27" s="175"/>
      <c r="DM27" s="175"/>
      <c r="DN27" s="175"/>
      <c r="DO27" s="175"/>
    </row>
    <row r="28" spans="1:119" x14ac:dyDescent="0.35">
      <c r="A28" s="164" t="s">
        <v>221</v>
      </c>
      <c r="B28" s="165">
        <v>9</v>
      </c>
      <c r="C28" s="166">
        <v>73</v>
      </c>
      <c r="D28" s="166">
        <v>13</v>
      </c>
      <c r="E28" s="166">
        <v>18</v>
      </c>
      <c r="F28" s="167">
        <v>235</v>
      </c>
      <c r="H28" s="164" t="s">
        <v>241</v>
      </c>
      <c r="I28" s="165">
        <v>6</v>
      </c>
      <c r="J28" s="166">
        <v>33</v>
      </c>
      <c r="K28" s="166">
        <v>8</v>
      </c>
      <c r="L28" s="166">
        <v>6</v>
      </c>
      <c r="M28" s="167">
        <v>92</v>
      </c>
      <c r="O28" s="164" t="s">
        <v>230</v>
      </c>
      <c r="P28" s="165">
        <v>4</v>
      </c>
      <c r="Q28" s="166">
        <v>15</v>
      </c>
      <c r="R28" s="166">
        <v>2</v>
      </c>
      <c r="S28" s="166">
        <v>4</v>
      </c>
      <c r="T28" s="167">
        <v>76</v>
      </c>
      <c r="U28" s="175"/>
      <c r="V28" s="164" t="s">
        <v>211</v>
      </c>
      <c r="W28" s="165">
        <v>2</v>
      </c>
      <c r="X28" s="166">
        <v>2</v>
      </c>
      <c r="Y28" s="166">
        <v>0</v>
      </c>
      <c r="Z28" s="166">
        <v>1</v>
      </c>
      <c r="AA28" s="167">
        <v>19</v>
      </c>
      <c r="AB28" s="175"/>
      <c r="AD28" s="164" t="s">
        <v>220</v>
      </c>
      <c r="AE28" s="165">
        <v>11</v>
      </c>
      <c r="AF28" s="166">
        <v>67</v>
      </c>
      <c r="AG28" s="166">
        <v>14</v>
      </c>
      <c r="AH28" s="166">
        <v>7</v>
      </c>
      <c r="AI28" s="167">
        <v>242</v>
      </c>
      <c r="AK28" s="164" t="s">
        <v>202</v>
      </c>
      <c r="AL28" s="165">
        <v>7</v>
      </c>
      <c r="AM28" s="166">
        <v>21</v>
      </c>
      <c r="AN28" s="166">
        <v>3</v>
      </c>
      <c r="AO28" s="166">
        <v>6</v>
      </c>
      <c r="AP28" s="167">
        <v>109</v>
      </c>
      <c r="AY28" s="164" t="s">
        <v>220</v>
      </c>
      <c r="AZ28" s="165">
        <v>11</v>
      </c>
      <c r="BA28" s="166">
        <v>82</v>
      </c>
      <c r="BB28" s="166">
        <v>16</v>
      </c>
      <c r="BC28" s="166">
        <v>9</v>
      </c>
      <c r="BD28" s="167">
        <v>304</v>
      </c>
      <c r="BF28" s="164" t="s">
        <v>241</v>
      </c>
      <c r="BG28" s="165">
        <v>9</v>
      </c>
      <c r="BH28" s="166">
        <v>47</v>
      </c>
      <c r="BI28" s="166">
        <v>10</v>
      </c>
      <c r="BJ28" s="166">
        <v>13</v>
      </c>
      <c r="BK28" s="167">
        <v>188</v>
      </c>
      <c r="BM28" s="164" t="s">
        <v>268</v>
      </c>
      <c r="BN28" s="165">
        <v>1</v>
      </c>
      <c r="BO28" s="166">
        <v>7</v>
      </c>
      <c r="BP28" s="166">
        <v>0</v>
      </c>
      <c r="BQ28" s="166">
        <v>2</v>
      </c>
      <c r="BR28" s="167">
        <v>28</v>
      </c>
      <c r="BT28" s="164" t="s">
        <v>241</v>
      </c>
      <c r="BU28" s="165">
        <v>8</v>
      </c>
      <c r="BV28" s="166">
        <v>39</v>
      </c>
      <c r="BW28" s="166">
        <v>0</v>
      </c>
      <c r="BX28" s="166">
        <v>8</v>
      </c>
      <c r="BY28" s="167">
        <v>259</v>
      </c>
      <c r="CA28" s="164" t="s">
        <v>202</v>
      </c>
      <c r="CB28" s="165">
        <v>5</v>
      </c>
      <c r="CC28" s="166">
        <v>18</v>
      </c>
      <c r="CD28" s="166">
        <v>3</v>
      </c>
      <c r="CE28" s="166">
        <v>5</v>
      </c>
      <c r="CF28" s="167">
        <v>91</v>
      </c>
      <c r="CH28" s="164" t="s">
        <v>214</v>
      </c>
      <c r="CI28" s="165">
        <v>24</v>
      </c>
      <c r="CJ28" s="166">
        <v>184</v>
      </c>
      <c r="CK28" s="166">
        <v>12</v>
      </c>
      <c r="CL28" s="166">
        <v>42</v>
      </c>
      <c r="CM28" s="167">
        <v>742</v>
      </c>
      <c r="CO28" s="164" t="s">
        <v>212</v>
      </c>
      <c r="CP28" s="165">
        <v>1</v>
      </c>
      <c r="CQ28" s="166">
        <v>3</v>
      </c>
      <c r="CR28" s="166">
        <v>0</v>
      </c>
      <c r="CS28" s="166">
        <v>0</v>
      </c>
      <c r="CT28" s="167">
        <v>42</v>
      </c>
      <c r="DC28" s="168" t="s">
        <v>84</v>
      </c>
      <c r="DD28" s="169">
        <v>66</v>
      </c>
      <c r="DE28" s="170">
        <v>260</v>
      </c>
      <c r="DF28" s="170">
        <v>31</v>
      </c>
      <c r="DG28" s="170">
        <v>47</v>
      </c>
      <c r="DH28" s="171">
        <v>998</v>
      </c>
      <c r="DI28" s="175"/>
      <c r="DJ28" s="175"/>
      <c r="DK28" s="175"/>
      <c r="DL28" s="175"/>
      <c r="DM28" s="175"/>
      <c r="DN28" s="175"/>
      <c r="DO28" s="175"/>
    </row>
    <row r="29" spans="1:119" x14ac:dyDescent="0.35">
      <c r="A29" s="164" t="s">
        <v>220</v>
      </c>
      <c r="B29" s="165">
        <v>22</v>
      </c>
      <c r="C29" s="166">
        <v>143</v>
      </c>
      <c r="D29" s="166">
        <v>20</v>
      </c>
      <c r="E29" s="166">
        <v>18</v>
      </c>
      <c r="F29" s="167">
        <v>578</v>
      </c>
      <c r="H29" s="164" t="s">
        <v>202</v>
      </c>
      <c r="I29" s="165">
        <v>4</v>
      </c>
      <c r="J29" s="166">
        <v>12</v>
      </c>
      <c r="K29" s="166">
        <v>0</v>
      </c>
      <c r="L29" s="166">
        <v>3</v>
      </c>
      <c r="M29" s="167">
        <v>75</v>
      </c>
      <c r="O29" s="164" t="s">
        <v>241</v>
      </c>
      <c r="P29" s="165">
        <v>6</v>
      </c>
      <c r="Q29" s="166">
        <v>37</v>
      </c>
      <c r="R29" s="166">
        <v>6</v>
      </c>
      <c r="S29" s="166">
        <v>12</v>
      </c>
      <c r="T29" s="167">
        <v>189</v>
      </c>
      <c r="U29" s="175"/>
      <c r="V29" s="164" t="s">
        <v>196</v>
      </c>
      <c r="W29" s="165">
        <v>18</v>
      </c>
      <c r="X29" s="166">
        <v>73</v>
      </c>
      <c r="Y29" s="166">
        <v>3</v>
      </c>
      <c r="Z29" s="166">
        <v>26</v>
      </c>
      <c r="AA29" s="167">
        <v>359</v>
      </c>
      <c r="AB29" s="175"/>
      <c r="AD29" s="164" t="s">
        <v>54</v>
      </c>
      <c r="AE29" s="165">
        <v>1</v>
      </c>
      <c r="AF29" s="166">
        <v>12</v>
      </c>
      <c r="AG29" s="166">
        <v>1</v>
      </c>
      <c r="AH29" s="166">
        <v>1</v>
      </c>
      <c r="AI29" s="167">
        <v>62</v>
      </c>
      <c r="AK29" s="164" t="s">
        <v>280</v>
      </c>
      <c r="AL29" s="165">
        <v>3</v>
      </c>
      <c r="AM29" s="166">
        <v>21</v>
      </c>
      <c r="AN29" s="166">
        <v>2</v>
      </c>
      <c r="AO29" s="166">
        <v>5</v>
      </c>
      <c r="AP29" s="167">
        <v>64</v>
      </c>
      <c r="AY29" s="164" t="s">
        <v>74</v>
      </c>
      <c r="AZ29" s="165">
        <v>1</v>
      </c>
      <c r="BA29" s="166">
        <v>10</v>
      </c>
      <c r="BB29" s="166">
        <v>1</v>
      </c>
      <c r="BC29" s="166">
        <v>1</v>
      </c>
      <c r="BD29" s="167">
        <v>23</v>
      </c>
      <c r="BF29" s="164" t="s">
        <v>202</v>
      </c>
      <c r="BG29" s="165">
        <v>8</v>
      </c>
      <c r="BH29" s="166">
        <v>19</v>
      </c>
      <c r="BI29" s="166">
        <v>4</v>
      </c>
      <c r="BJ29" s="166">
        <v>5</v>
      </c>
      <c r="BK29" s="167">
        <v>77</v>
      </c>
      <c r="BM29" s="164" t="s">
        <v>203</v>
      </c>
      <c r="BN29" s="165">
        <v>25</v>
      </c>
      <c r="BO29" s="166">
        <v>194</v>
      </c>
      <c r="BP29" s="166">
        <v>32</v>
      </c>
      <c r="BQ29" s="166">
        <v>29</v>
      </c>
      <c r="BR29" s="167">
        <v>753</v>
      </c>
      <c r="BT29" s="164" t="s">
        <v>202</v>
      </c>
      <c r="BU29" s="165">
        <v>6</v>
      </c>
      <c r="BV29" s="166">
        <v>12</v>
      </c>
      <c r="BW29" s="166">
        <v>0</v>
      </c>
      <c r="BX29" s="166">
        <v>2</v>
      </c>
      <c r="BY29" s="167">
        <v>78</v>
      </c>
      <c r="CA29" s="164" t="s">
        <v>280</v>
      </c>
      <c r="CB29" s="165">
        <v>2</v>
      </c>
      <c r="CC29" s="166">
        <v>10</v>
      </c>
      <c r="CD29" s="166">
        <v>4</v>
      </c>
      <c r="CE29" s="166">
        <v>2</v>
      </c>
      <c r="CF29" s="167">
        <v>11</v>
      </c>
      <c r="CH29" s="164" t="s">
        <v>230</v>
      </c>
      <c r="CI29" s="165">
        <v>5</v>
      </c>
      <c r="CJ29" s="166">
        <v>22</v>
      </c>
      <c r="CK29" s="166">
        <v>0</v>
      </c>
      <c r="CL29" s="166">
        <v>3</v>
      </c>
      <c r="CM29" s="167">
        <v>163</v>
      </c>
      <c r="CO29" s="164" t="s">
        <v>247</v>
      </c>
      <c r="CP29" s="165">
        <v>1</v>
      </c>
      <c r="CQ29" s="166">
        <v>8</v>
      </c>
      <c r="CR29" s="166">
        <v>0</v>
      </c>
      <c r="CS29" s="166">
        <v>2</v>
      </c>
      <c r="CT29" s="167">
        <v>35</v>
      </c>
    </row>
    <row r="30" spans="1:119" x14ac:dyDescent="0.35">
      <c r="A30" s="164" t="s">
        <v>74</v>
      </c>
      <c r="B30" s="165">
        <v>1</v>
      </c>
      <c r="C30" s="166">
        <v>10</v>
      </c>
      <c r="D30" s="166">
        <v>1</v>
      </c>
      <c r="E30" s="166">
        <v>1</v>
      </c>
      <c r="F30" s="167">
        <v>23</v>
      </c>
      <c r="H30" s="164" t="s">
        <v>280</v>
      </c>
      <c r="I30" s="165">
        <v>4</v>
      </c>
      <c r="J30" s="166">
        <v>25</v>
      </c>
      <c r="K30" s="166">
        <v>6</v>
      </c>
      <c r="L30" s="166">
        <v>3</v>
      </c>
      <c r="M30" s="167">
        <v>83</v>
      </c>
      <c r="O30" s="164" t="s">
        <v>202</v>
      </c>
      <c r="P30" s="165">
        <v>8</v>
      </c>
      <c r="Q30" s="166">
        <v>30</v>
      </c>
      <c r="R30" s="166">
        <v>4</v>
      </c>
      <c r="S30" s="166">
        <v>9</v>
      </c>
      <c r="T30" s="167">
        <v>151</v>
      </c>
      <c r="U30" s="175"/>
      <c r="V30" s="164" t="s">
        <v>267</v>
      </c>
      <c r="W30" s="165">
        <v>1</v>
      </c>
      <c r="X30" s="166">
        <v>4</v>
      </c>
      <c r="Y30" s="166">
        <v>0</v>
      </c>
      <c r="Z30" s="166">
        <v>0</v>
      </c>
      <c r="AA30" s="167">
        <v>18</v>
      </c>
      <c r="AB30" s="175"/>
      <c r="AD30" s="164" t="s">
        <v>203</v>
      </c>
      <c r="AE30" s="165">
        <v>31</v>
      </c>
      <c r="AF30" s="166">
        <v>249</v>
      </c>
      <c r="AG30" s="166">
        <v>39</v>
      </c>
      <c r="AH30" s="166">
        <v>36</v>
      </c>
      <c r="AI30" s="167">
        <v>1009</v>
      </c>
      <c r="AK30" s="164" t="s">
        <v>218</v>
      </c>
      <c r="AL30" s="165">
        <v>1</v>
      </c>
      <c r="AM30" s="166">
        <v>2</v>
      </c>
      <c r="AN30" s="166">
        <v>0</v>
      </c>
      <c r="AO30" s="166">
        <v>0</v>
      </c>
      <c r="AP30" s="167">
        <v>5</v>
      </c>
      <c r="AY30" s="164" t="s">
        <v>54</v>
      </c>
      <c r="AZ30" s="165">
        <v>1</v>
      </c>
      <c r="BA30" s="166">
        <v>12</v>
      </c>
      <c r="BB30" s="166">
        <v>1</v>
      </c>
      <c r="BC30" s="166">
        <v>1</v>
      </c>
      <c r="BD30" s="167">
        <v>62</v>
      </c>
      <c r="BF30" s="164" t="s">
        <v>280</v>
      </c>
      <c r="BG30" s="165">
        <v>2</v>
      </c>
      <c r="BH30" s="166">
        <v>10</v>
      </c>
      <c r="BI30" s="166">
        <v>4</v>
      </c>
      <c r="BJ30" s="166">
        <v>2</v>
      </c>
      <c r="BK30" s="167">
        <v>11</v>
      </c>
      <c r="BM30" s="164" t="s">
        <v>214</v>
      </c>
      <c r="BN30" s="165">
        <v>12</v>
      </c>
      <c r="BO30" s="166">
        <v>93</v>
      </c>
      <c r="BP30" s="166">
        <v>7</v>
      </c>
      <c r="BQ30" s="166">
        <v>24</v>
      </c>
      <c r="BR30" s="167">
        <v>354</v>
      </c>
      <c r="BT30" s="164" t="s">
        <v>280</v>
      </c>
      <c r="BU30" s="165">
        <v>1</v>
      </c>
      <c r="BV30" s="166">
        <v>9</v>
      </c>
      <c r="BW30" s="166">
        <v>0</v>
      </c>
      <c r="BX30" s="166">
        <v>3</v>
      </c>
      <c r="BY30" s="167">
        <v>41</v>
      </c>
      <c r="CA30" s="164" t="s">
        <v>215</v>
      </c>
      <c r="CB30" s="165">
        <v>2</v>
      </c>
      <c r="CC30" s="166">
        <v>0</v>
      </c>
      <c r="CD30" s="166">
        <v>0</v>
      </c>
      <c r="CE30" s="166">
        <v>3</v>
      </c>
      <c r="CF30" s="167">
        <v>0</v>
      </c>
      <c r="CH30" s="164" t="s">
        <v>241</v>
      </c>
      <c r="CI30" s="165">
        <v>13</v>
      </c>
      <c r="CJ30" s="166">
        <v>66</v>
      </c>
      <c r="CK30" s="166">
        <v>6</v>
      </c>
      <c r="CL30" s="166">
        <v>12</v>
      </c>
      <c r="CM30" s="167">
        <v>304</v>
      </c>
      <c r="CO30" s="164" t="s">
        <v>242</v>
      </c>
      <c r="CP30" s="165">
        <v>2</v>
      </c>
      <c r="CQ30" s="166">
        <v>8</v>
      </c>
      <c r="CR30" s="166">
        <v>0</v>
      </c>
      <c r="CS30" s="166">
        <v>0</v>
      </c>
      <c r="CT30" s="167">
        <v>47</v>
      </c>
    </row>
    <row r="31" spans="1:119" x14ac:dyDescent="0.35">
      <c r="A31" s="164" t="s">
        <v>54</v>
      </c>
      <c r="B31" s="165">
        <v>1</v>
      </c>
      <c r="C31" s="166">
        <v>12</v>
      </c>
      <c r="D31" s="166">
        <v>1</v>
      </c>
      <c r="E31" s="166">
        <v>1</v>
      </c>
      <c r="F31" s="167">
        <v>62</v>
      </c>
      <c r="H31" s="164" t="s">
        <v>218</v>
      </c>
      <c r="I31" s="165">
        <v>2</v>
      </c>
      <c r="J31" s="166">
        <v>7</v>
      </c>
      <c r="K31" s="166">
        <v>1</v>
      </c>
      <c r="L31" s="166">
        <v>0</v>
      </c>
      <c r="M31" s="167">
        <v>23</v>
      </c>
      <c r="O31" s="164" t="s">
        <v>280</v>
      </c>
      <c r="P31" s="165">
        <v>1</v>
      </c>
      <c r="Q31" s="166">
        <v>5</v>
      </c>
      <c r="R31" s="166">
        <v>1</v>
      </c>
      <c r="S31" s="166">
        <v>1</v>
      </c>
      <c r="T31" s="167">
        <v>8</v>
      </c>
      <c r="U31" s="175"/>
      <c r="V31" s="164" t="s">
        <v>212</v>
      </c>
      <c r="W31" s="165">
        <v>5</v>
      </c>
      <c r="X31" s="166">
        <v>15</v>
      </c>
      <c r="Y31" s="166">
        <v>0</v>
      </c>
      <c r="Z31" s="166">
        <v>1</v>
      </c>
      <c r="AA31" s="167">
        <v>102</v>
      </c>
      <c r="AB31" s="175"/>
      <c r="AD31" s="164" t="s">
        <v>214</v>
      </c>
      <c r="AE31" s="165">
        <v>15</v>
      </c>
      <c r="AF31" s="166">
        <v>116</v>
      </c>
      <c r="AG31" s="166">
        <v>8</v>
      </c>
      <c r="AH31" s="166">
        <v>32</v>
      </c>
      <c r="AI31" s="167">
        <v>391</v>
      </c>
      <c r="AK31" s="164" t="s">
        <v>216</v>
      </c>
      <c r="AL31" s="165">
        <v>1</v>
      </c>
      <c r="AM31" s="166">
        <v>0</v>
      </c>
      <c r="AN31" s="166">
        <v>0</v>
      </c>
      <c r="AO31" s="166">
        <v>1</v>
      </c>
      <c r="AP31" s="167">
        <v>0</v>
      </c>
      <c r="AY31" s="164" t="s">
        <v>268</v>
      </c>
      <c r="AZ31" s="165">
        <v>3</v>
      </c>
      <c r="BA31" s="166">
        <v>22</v>
      </c>
      <c r="BB31" s="166">
        <v>0</v>
      </c>
      <c r="BC31" s="166">
        <v>3</v>
      </c>
      <c r="BD31" s="167">
        <v>81</v>
      </c>
      <c r="BF31" s="164" t="s">
        <v>218</v>
      </c>
      <c r="BG31" s="165">
        <v>2</v>
      </c>
      <c r="BH31" s="166">
        <v>3</v>
      </c>
      <c r="BI31" s="166">
        <v>0</v>
      </c>
      <c r="BJ31" s="166">
        <v>1</v>
      </c>
      <c r="BK31" s="167">
        <v>12</v>
      </c>
      <c r="BM31" s="164" t="s">
        <v>230</v>
      </c>
      <c r="BN31" s="165">
        <v>1</v>
      </c>
      <c r="BO31" s="166">
        <v>3</v>
      </c>
      <c r="BP31" s="166">
        <v>0</v>
      </c>
      <c r="BQ31" s="166">
        <v>1</v>
      </c>
      <c r="BR31" s="167">
        <v>31</v>
      </c>
      <c r="BT31" s="164" t="s">
        <v>218</v>
      </c>
      <c r="BU31" s="165">
        <v>1</v>
      </c>
      <c r="BV31" s="166">
        <v>2</v>
      </c>
      <c r="BW31" s="166">
        <v>0</v>
      </c>
      <c r="BX31" s="166">
        <v>0</v>
      </c>
      <c r="BY31" s="167">
        <v>5</v>
      </c>
      <c r="CA31" s="164" t="s">
        <v>196</v>
      </c>
      <c r="CB31" s="165">
        <v>9</v>
      </c>
      <c r="CC31" s="166">
        <v>40</v>
      </c>
      <c r="CD31" s="166">
        <v>3</v>
      </c>
      <c r="CE31" s="166">
        <v>6</v>
      </c>
      <c r="CF31" s="167">
        <v>192</v>
      </c>
      <c r="CH31" s="164" t="s">
        <v>202</v>
      </c>
      <c r="CI31" s="165">
        <v>11</v>
      </c>
      <c r="CJ31" s="166">
        <v>34</v>
      </c>
      <c r="CK31" s="166">
        <v>3</v>
      </c>
      <c r="CL31" s="166">
        <v>9</v>
      </c>
      <c r="CM31" s="167">
        <v>198</v>
      </c>
      <c r="CO31" s="164" t="s">
        <v>206</v>
      </c>
      <c r="CP31" s="165">
        <v>8</v>
      </c>
      <c r="CQ31" s="166">
        <v>66</v>
      </c>
      <c r="CR31" s="166">
        <v>7</v>
      </c>
      <c r="CS31" s="166">
        <v>10</v>
      </c>
      <c r="CT31" s="167">
        <v>264</v>
      </c>
    </row>
    <row r="32" spans="1:119" x14ac:dyDescent="0.35">
      <c r="A32" s="164" t="s">
        <v>268</v>
      </c>
      <c r="B32" s="165">
        <v>4</v>
      </c>
      <c r="C32" s="166">
        <v>29</v>
      </c>
      <c r="D32" s="166">
        <v>2</v>
      </c>
      <c r="E32" s="166">
        <v>3</v>
      </c>
      <c r="F32" s="167">
        <v>99</v>
      </c>
      <c r="H32" s="164" t="s">
        <v>211</v>
      </c>
      <c r="I32" s="165">
        <v>3</v>
      </c>
      <c r="J32" s="166">
        <v>5</v>
      </c>
      <c r="K32" s="166">
        <v>0</v>
      </c>
      <c r="L32" s="166">
        <v>2</v>
      </c>
      <c r="M32" s="167">
        <v>44</v>
      </c>
      <c r="O32" s="164" t="s">
        <v>216</v>
      </c>
      <c r="P32" s="165">
        <v>1</v>
      </c>
      <c r="Q32" s="166">
        <v>0</v>
      </c>
      <c r="R32" s="166">
        <v>0</v>
      </c>
      <c r="S32" s="166">
        <v>1</v>
      </c>
      <c r="T32" s="167">
        <v>0</v>
      </c>
      <c r="U32" s="175"/>
      <c r="V32" s="164" t="s">
        <v>247</v>
      </c>
      <c r="W32" s="165">
        <v>1</v>
      </c>
      <c r="X32" s="166">
        <v>2</v>
      </c>
      <c r="Y32" s="166">
        <v>0</v>
      </c>
      <c r="Z32" s="166">
        <v>1</v>
      </c>
      <c r="AA32" s="167">
        <v>8</v>
      </c>
      <c r="AB32" s="175"/>
      <c r="AD32" s="164" t="s">
        <v>230</v>
      </c>
      <c r="AE32" s="165">
        <v>4</v>
      </c>
      <c r="AF32" s="166">
        <v>12</v>
      </c>
      <c r="AG32" s="166">
        <v>0</v>
      </c>
      <c r="AH32" s="166">
        <v>1</v>
      </c>
      <c r="AI32" s="167">
        <v>97</v>
      </c>
      <c r="AK32" s="164" t="s">
        <v>211</v>
      </c>
      <c r="AL32" s="165">
        <v>1</v>
      </c>
      <c r="AM32" s="166">
        <v>2</v>
      </c>
      <c r="AN32" s="166">
        <v>0</v>
      </c>
      <c r="AO32" s="166">
        <v>0</v>
      </c>
      <c r="AP32" s="167">
        <v>29</v>
      </c>
      <c r="AY32" s="164" t="s">
        <v>203</v>
      </c>
      <c r="AZ32" s="165">
        <v>31</v>
      </c>
      <c r="BA32" s="166">
        <v>255</v>
      </c>
      <c r="BB32" s="166">
        <v>35</v>
      </c>
      <c r="BC32" s="166">
        <v>31</v>
      </c>
      <c r="BD32" s="167">
        <v>1089</v>
      </c>
      <c r="BF32" s="164" t="s">
        <v>211</v>
      </c>
      <c r="BG32" s="165">
        <v>2</v>
      </c>
      <c r="BH32" s="166">
        <v>2</v>
      </c>
      <c r="BI32" s="166">
        <v>0</v>
      </c>
      <c r="BJ32" s="166">
        <v>1</v>
      </c>
      <c r="BK32" s="167">
        <v>19</v>
      </c>
      <c r="BM32" s="164" t="s">
        <v>241</v>
      </c>
      <c r="BN32" s="165">
        <v>10</v>
      </c>
      <c r="BO32" s="166">
        <v>57</v>
      </c>
      <c r="BP32" s="166">
        <v>10</v>
      </c>
      <c r="BQ32" s="166">
        <v>15</v>
      </c>
      <c r="BR32" s="167">
        <v>212</v>
      </c>
      <c r="BT32" s="164" t="s">
        <v>216</v>
      </c>
      <c r="BU32" s="165">
        <v>1</v>
      </c>
      <c r="BV32" s="166">
        <v>0</v>
      </c>
      <c r="BW32" s="166">
        <v>0</v>
      </c>
      <c r="BX32" s="166">
        <v>1</v>
      </c>
      <c r="BY32" s="167">
        <v>0</v>
      </c>
      <c r="CA32" s="164" t="s">
        <v>267</v>
      </c>
      <c r="CB32" s="165">
        <v>2</v>
      </c>
      <c r="CC32" s="166">
        <v>19</v>
      </c>
      <c r="CD32" s="166">
        <v>0</v>
      </c>
      <c r="CE32" s="166">
        <v>0</v>
      </c>
      <c r="CF32" s="167">
        <v>72</v>
      </c>
      <c r="CH32" s="164" t="s">
        <v>280</v>
      </c>
      <c r="CI32" s="165">
        <v>6</v>
      </c>
      <c r="CJ32" s="166">
        <v>43</v>
      </c>
      <c r="CK32" s="166">
        <v>8</v>
      </c>
      <c r="CL32" s="166">
        <v>8</v>
      </c>
      <c r="CM32" s="167">
        <v>121</v>
      </c>
      <c r="CO32" s="164" t="s">
        <v>239</v>
      </c>
      <c r="CP32" s="165">
        <v>1</v>
      </c>
      <c r="CQ32" s="166">
        <v>1</v>
      </c>
      <c r="CR32" s="166">
        <v>0</v>
      </c>
      <c r="CS32" s="166">
        <v>1</v>
      </c>
      <c r="CT32" s="167">
        <v>7</v>
      </c>
    </row>
    <row r="33" spans="1:98" x14ac:dyDescent="0.35">
      <c r="A33" s="164" t="s">
        <v>281</v>
      </c>
      <c r="B33" s="165">
        <v>1</v>
      </c>
      <c r="C33" s="166">
        <v>9</v>
      </c>
      <c r="D33" s="166">
        <v>0</v>
      </c>
      <c r="E33" s="166">
        <v>1</v>
      </c>
      <c r="F33" s="167">
        <v>26</v>
      </c>
      <c r="H33" s="164" t="s">
        <v>215</v>
      </c>
      <c r="I33" s="165">
        <v>5</v>
      </c>
      <c r="J33" s="166">
        <v>0</v>
      </c>
      <c r="K33" s="166">
        <v>0</v>
      </c>
      <c r="L33" s="166">
        <v>6</v>
      </c>
      <c r="M33" s="167">
        <v>0</v>
      </c>
      <c r="O33" s="164" t="s">
        <v>211</v>
      </c>
      <c r="P33" s="165">
        <v>1</v>
      </c>
      <c r="Q33" s="166">
        <v>3</v>
      </c>
      <c r="R33" s="166">
        <v>0</v>
      </c>
      <c r="S33" s="166">
        <v>0</v>
      </c>
      <c r="T33" s="167">
        <v>26</v>
      </c>
      <c r="U33" s="175"/>
      <c r="V33" s="164" t="s">
        <v>242</v>
      </c>
      <c r="W33" s="165">
        <v>1</v>
      </c>
      <c r="X33" s="166">
        <v>1</v>
      </c>
      <c r="Y33" s="166">
        <v>0</v>
      </c>
      <c r="Z33" s="166">
        <v>1</v>
      </c>
      <c r="AA33" s="167">
        <v>4</v>
      </c>
      <c r="AB33" s="175"/>
      <c r="AD33" s="164" t="s">
        <v>241</v>
      </c>
      <c r="AE33" s="165">
        <v>14</v>
      </c>
      <c r="AF33" s="166">
        <v>83</v>
      </c>
      <c r="AG33" s="166">
        <v>14</v>
      </c>
      <c r="AH33" s="166">
        <v>20</v>
      </c>
      <c r="AI33" s="167">
        <v>337</v>
      </c>
      <c r="AK33" s="164" t="s">
        <v>215</v>
      </c>
      <c r="AL33" s="165">
        <v>2</v>
      </c>
      <c r="AM33" s="166">
        <v>0</v>
      </c>
      <c r="AN33" s="166">
        <v>0</v>
      </c>
      <c r="AO33" s="166">
        <v>2</v>
      </c>
      <c r="AP33" s="167">
        <v>0</v>
      </c>
      <c r="AY33" s="164" t="s">
        <v>214</v>
      </c>
      <c r="AZ33" s="165">
        <v>18</v>
      </c>
      <c r="BA33" s="166">
        <v>168</v>
      </c>
      <c r="BB33" s="166">
        <v>14</v>
      </c>
      <c r="BC33" s="166">
        <v>38</v>
      </c>
      <c r="BD33" s="167">
        <v>636</v>
      </c>
      <c r="BF33" s="164" t="s">
        <v>196</v>
      </c>
      <c r="BG33" s="165">
        <v>14</v>
      </c>
      <c r="BH33" s="166">
        <v>45</v>
      </c>
      <c r="BI33" s="166">
        <v>2</v>
      </c>
      <c r="BJ33" s="166">
        <v>8</v>
      </c>
      <c r="BK33" s="167">
        <v>236</v>
      </c>
      <c r="BM33" s="164" t="s">
        <v>202</v>
      </c>
      <c r="BN33" s="165">
        <v>6</v>
      </c>
      <c r="BO33" s="166">
        <v>27</v>
      </c>
      <c r="BP33" s="166">
        <v>2</v>
      </c>
      <c r="BQ33" s="166">
        <v>8</v>
      </c>
      <c r="BR33" s="167">
        <v>129</v>
      </c>
      <c r="BT33" s="164" t="s">
        <v>211</v>
      </c>
      <c r="BU33" s="165">
        <v>1</v>
      </c>
      <c r="BV33" s="166">
        <v>1</v>
      </c>
      <c r="BW33" s="166">
        <v>0</v>
      </c>
      <c r="BX33" s="166">
        <v>0</v>
      </c>
      <c r="BY33" s="167">
        <v>14</v>
      </c>
      <c r="CA33" s="164" t="s">
        <v>212</v>
      </c>
      <c r="CB33" s="165">
        <v>3</v>
      </c>
      <c r="CC33" s="166">
        <v>12</v>
      </c>
      <c r="CD33" s="166">
        <v>1</v>
      </c>
      <c r="CE33" s="166">
        <v>2</v>
      </c>
      <c r="CF33" s="167">
        <v>56</v>
      </c>
      <c r="CH33" s="164" t="s">
        <v>218</v>
      </c>
      <c r="CI33" s="165">
        <v>4</v>
      </c>
      <c r="CJ33" s="166">
        <v>13</v>
      </c>
      <c r="CK33" s="166">
        <v>1</v>
      </c>
      <c r="CL33" s="166">
        <v>1</v>
      </c>
      <c r="CM33" s="167">
        <v>60</v>
      </c>
      <c r="CO33" s="168" t="s">
        <v>84</v>
      </c>
      <c r="CP33" s="169">
        <v>121</v>
      </c>
      <c r="CQ33" s="170">
        <v>421</v>
      </c>
      <c r="CR33" s="170">
        <v>68</v>
      </c>
      <c r="CS33" s="170">
        <v>89</v>
      </c>
      <c r="CT33" s="171">
        <v>1679</v>
      </c>
    </row>
    <row r="34" spans="1:98" x14ac:dyDescent="0.35">
      <c r="A34" s="164" t="s">
        <v>203</v>
      </c>
      <c r="B34" s="165">
        <v>51</v>
      </c>
      <c r="C34" s="166">
        <v>388</v>
      </c>
      <c r="D34" s="166">
        <v>50</v>
      </c>
      <c r="E34" s="166">
        <v>56</v>
      </c>
      <c r="F34" s="167">
        <v>1652</v>
      </c>
      <c r="H34" s="164" t="s">
        <v>196</v>
      </c>
      <c r="I34" s="165">
        <v>8</v>
      </c>
      <c r="J34" s="166">
        <v>30</v>
      </c>
      <c r="K34" s="166">
        <v>4</v>
      </c>
      <c r="L34" s="166">
        <v>8</v>
      </c>
      <c r="M34" s="167">
        <v>127</v>
      </c>
      <c r="O34" s="164" t="s">
        <v>215</v>
      </c>
      <c r="P34" s="165">
        <v>2</v>
      </c>
      <c r="Q34" s="166">
        <v>0</v>
      </c>
      <c r="R34" s="166">
        <v>0</v>
      </c>
      <c r="S34" s="166">
        <v>3</v>
      </c>
      <c r="T34" s="167">
        <v>0</v>
      </c>
      <c r="U34" s="175"/>
      <c r="V34" s="164" t="s">
        <v>206</v>
      </c>
      <c r="W34" s="165">
        <v>15</v>
      </c>
      <c r="X34" s="166">
        <v>101</v>
      </c>
      <c r="Y34" s="166">
        <v>22</v>
      </c>
      <c r="Z34" s="166">
        <v>20</v>
      </c>
      <c r="AA34" s="167">
        <v>324</v>
      </c>
      <c r="AB34" s="175"/>
      <c r="AD34" s="164" t="s">
        <v>202</v>
      </c>
      <c r="AE34" s="165">
        <v>6</v>
      </c>
      <c r="AF34" s="166">
        <v>20</v>
      </c>
      <c r="AG34" s="166">
        <v>2</v>
      </c>
      <c r="AH34" s="166">
        <v>4</v>
      </c>
      <c r="AI34" s="167">
        <v>104</v>
      </c>
      <c r="AK34" s="164" t="s">
        <v>196</v>
      </c>
      <c r="AL34" s="165">
        <v>16</v>
      </c>
      <c r="AM34" s="166">
        <v>71</v>
      </c>
      <c r="AN34" s="166">
        <v>3</v>
      </c>
      <c r="AO34" s="166">
        <v>20</v>
      </c>
      <c r="AP34" s="167">
        <v>369</v>
      </c>
      <c r="AY34" s="164" t="s">
        <v>230</v>
      </c>
      <c r="AZ34" s="165">
        <v>4</v>
      </c>
      <c r="BA34" s="166">
        <v>15</v>
      </c>
      <c r="BB34" s="166">
        <v>0</v>
      </c>
      <c r="BC34" s="166">
        <v>1</v>
      </c>
      <c r="BD34" s="167">
        <v>117</v>
      </c>
      <c r="BF34" s="164" t="s">
        <v>267</v>
      </c>
      <c r="BG34" s="165">
        <v>2</v>
      </c>
      <c r="BH34" s="166">
        <v>19</v>
      </c>
      <c r="BI34" s="166">
        <v>0</v>
      </c>
      <c r="BJ34" s="166">
        <v>0</v>
      </c>
      <c r="BK34" s="167">
        <v>72</v>
      </c>
      <c r="BM34" s="164" t="s">
        <v>280</v>
      </c>
      <c r="BN34" s="165">
        <v>5</v>
      </c>
      <c r="BO34" s="166">
        <v>36</v>
      </c>
      <c r="BP34" s="166">
        <v>7</v>
      </c>
      <c r="BQ34" s="166">
        <v>5</v>
      </c>
      <c r="BR34" s="167">
        <v>105</v>
      </c>
      <c r="BT34" s="164" t="s">
        <v>215</v>
      </c>
      <c r="BU34" s="165">
        <v>1</v>
      </c>
      <c r="BV34" s="166">
        <v>0</v>
      </c>
      <c r="BW34" s="166">
        <v>0</v>
      </c>
      <c r="BX34" s="166">
        <v>1</v>
      </c>
      <c r="BY34" s="167">
        <v>0</v>
      </c>
      <c r="CA34" s="164" t="s">
        <v>63</v>
      </c>
      <c r="CB34" s="165">
        <v>1</v>
      </c>
      <c r="CC34" s="166">
        <v>1</v>
      </c>
      <c r="CD34" s="166">
        <v>0</v>
      </c>
      <c r="CE34" s="166">
        <v>0</v>
      </c>
      <c r="CF34" s="167">
        <v>5</v>
      </c>
      <c r="CH34" s="164" t="s">
        <v>211</v>
      </c>
      <c r="CI34" s="165">
        <v>5</v>
      </c>
      <c r="CJ34" s="166">
        <v>8</v>
      </c>
      <c r="CK34" s="166">
        <v>0</v>
      </c>
      <c r="CL34" s="166">
        <v>2</v>
      </c>
      <c r="CM34" s="167">
        <v>75</v>
      </c>
    </row>
    <row r="35" spans="1:98" x14ac:dyDescent="0.35">
      <c r="A35" s="164" t="s">
        <v>214</v>
      </c>
      <c r="B35" s="165">
        <v>33</v>
      </c>
      <c r="C35" s="166">
        <v>262</v>
      </c>
      <c r="D35" s="166">
        <v>19</v>
      </c>
      <c r="E35" s="166">
        <v>69</v>
      </c>
      <c r="F35" s="167">
        <v>1059</v>
      </c>
      <c r="H35" s="164" t="s">
        <v>267</v>
      </c>
      <c r="I35" s="165">
        <v>2</v>
      </c>
      <c r="J35" s="166">
        <v>14</v>
      </c>
      <c r="K35" s="166">
        <v>0</v>
      </c>
      <c r="L35" s="166">
        <v>1</v>
      </c>
      <c r="M35" s="167">
        <v>54</v>
      </c>
      <c r="O35" s="164" t="s">
        <v>196</v>
      </c>
      <c r="P35" s="165">
        <v>10</v>
      </c>
      <c r="Q35" s="166">
        <v>41</v>
      </c>
      <c r="R35" s="166">
        <v>1</v>
      </c>
      <c r="S35" s="166">
        <v>7</v>
      </c>
      <c r="T35" s="167">
        <v>222</v>
      </c>
      <c r="U35" s="175"/>
      <c r="V35" s="164" t="s">
        <v>239</v>
      </c>
      <c r="W35" s="165">
        <v>2</v>
      </c>
      <c r="X35" s="166">
        <v>3</v>
      </c>
      <c r="Y35" s="166">
        <v>0</v>
      </c>
      <c r="Z35" s="166">
        <v>0</v>
      </c>
      <c r="AA35" s="167">
        <v>25</v>
      </c>
      <c r="AB35" s="175"/>
      <c r="AD35" s="164" t="s">
        <v>280</v>
      </c>
      <c r="AE35" s="165">
        <v>3</v>
      </c>
      <c r="AF35" s="166">
        <v>21</v>
      </c>
      <c r="AG35" s="166">
        <v>8</v>
      </c>
      <c r="AH35" s="166">
        <v>4</v>
      </c>
      <c r="AI35" s="167">
        <v>41</v>
      </c>
      <c r="AK35" s="164" t="s">
        <v>267</v>
      </c>
      <c r="AL35" s="165">
        <v>3</v>
      </c>
      <c r="AM35" s="166">
        <v>21</v>
      </c>
      <c r="AN35" s="166">
        <v>0</v>
      </c>
      <c r="AO35" s="166">
        <v>1</v>
      </c>
      <c r="AP35" s="167">
        <v>116</v>
      </c>
      <c r="AY35" s="164" t="s">
        <v>241</v>
      </c>
      <c r="AZ35" s="165">
        <v>14</v>
      </c>
      <c r="BA35" s="166">
        <v>81</v>
      </c>
      <c r="BB35" s="166">
        <v>8</v>
      </c>
      <c r="BC35" s="166">
        <v>15</v>
      </c>
      <c r="BD35" s="167">
        <v>378</v>
      </c>
      <c r="BF35" s="164" t="s">
        <v>212</v>
      </c>
      <c r="BG35" s="165">
        <v>3</v>
      </c>
      <c r="BH35" s="166">
        <v>7</v>
      </c>
      <c r="BI35" s="166">
        <v>0</v>
      </c>
      <c r="BJ35" s="166">
        <v>0</v>
      </c>
      <c r="BK35" s="167">
        <v>50</v>
      </c>
      <c r="BM35" s="164" t="s">
        <v>218</v>
      </c>
      <c r="BN35" s="165">
        <v>4</v>
      </c>
      <c r="BO35" s="166">
        <v>13</v>
      </c>
      <c r="BP35" s="166">
        <v>1</v>
      </c>
      <c r="BQ35" s="166">
        <v>1</v>
      </c>
      <c r="BR35" s="167">
        <v>60</v>
      </c>
      <c r="BT35" s="164" t="s">
        <v>196</v>
      </c>
      <c r="BU35" s="165">
        <v>10</v>
      </c>
      <c r="BV35" s="166">
        <v>36</v>
      </c>
      <c r="BW35" s="166">
        <v>0</v>
      </c>
      <c r="BX35" s="166">
        <v>7</v>
      </c>
      <c r="BY35" s="167">
        <v>238</v>
      </c>
      <c r="CA35" s="164" t="s">
        <v>242</v>
      </c>
      <c r="CB35" s="165">
        <v>1</v>
      </c>
      <c r="CC35" s="166">
        <v>4</v>
      </c>
      <c r="CD35" s="166">
        <v>1</v>
      </c>
      <c r="CE35" s="166">
        <v>0</v>
      </c>
      <c r="CF35" s="167">
        <v>10</v>
      </c>
      <c r="CH35" s="164" t="s">
        <v>215</v>
      </c>
      <c r="CI35" s="165">
        <v>6</v>
      </c>
      <c r="CJ35" s="166">
        <v>0</v>
      </c>
      <c r="CK35" s="166">
        <v>0</v>
      </c>
      <c r="CL35" s="166">
        <v>8</v>
      </c>
      <c r="CM35" s="167">
        <v>0</v>
      </c>
    </row>
    <row r="36" spans="1:98" x14ac:dyDescent="0.35">
      <c r="A36" s="164" t="s">
        <v>230</v>
      </c>
      <c r="B36" s="165">
        <v>9</v>
      </c>
      <c r="C36" s="166">
        <v>34</v>
      </c>
      <c r="D36" s="166">
        <v>2</v>
      </c>
      <c r="E36" s="166">
        <v>5</v>
      </c>
      <c r="F36" s="167">
        <v>230</v>
      </c>
      <c r="H36" s="164" t="s">
        <v>212</v>
      </c>
      <c r="I36" s="165">
        <v>3</v>
      </c>
      <c r="J36" s="166">
        <v>16</v>
      </c>
      <c r="K36" s="166">
        <v>2</v>
      </c>
      <c r="L36" s="166">
        <v>3</v>
      </c>
      <c r="M36" s="167">
        <v>66</v>
      </c>
      <c r="O36" s="164" t="s">
        <v>267</v>
      </c>
      <c r="P36" s="165">
        <v>2</v>
      </c>
      <c r="Q36" s="166">
        <v>19</v>
      </c>
      <c r="R36" s="166">
        <v>0</v>
      </c>
      <c r="S36" s="166">
        <v>0</v>
      </c>
      <c r="T36" s="167">
        <v>96</v>
      </c>
      <c r="U36" s="175"/>
      <c r="V36" s="164" t="s">
        <v>284</v>
      </c>
      <c r="W36" s="165">
        <v>2</v>
      </c>
      <c r="X36" s="166">
        <v>15</v>
      </c>
      <c r="Y36" s="166">
        <v>0</v>
      </c>
      <c r="Z36" s="166">
        <v>2</v>
      </c>
      <c r="AA36" s="167">
        <v>83</v>
      </c>
      <c r="AB36" s="175"/>
      <c r="AD36" s="164" t="s">
        <v>218</v>
      </c>
      <c r="AE36" s="165">
        <v>4</v>
      </c>
      <c r="AF36" s="166">
        <v>13</v>
      </c>
      <c r="AG36" s="166">
        <v>1</v>
      </c>
      <c r="AH36" s="166">
        <v>1</v>
      </c>
      <c r="AI36" s="167">
        <v>60</v>
      </c>
      <c r="AK36" s="164" t="s">
        <v>212</v>
      </c>
      <c r="AL36" s="165">
        <v>2</v>
      </c>
      <c r="AM36" s="166">
        <v>4</v>
      </c>
      <c r="AN36" s="166">
        <v>0</v>
      </c>
      <c r="AO36" s="166">
        <v>1</v>
      </c>
      <c r="AP36" s="167">
        <v>29</v>
      </c>
      <c r="AY36" s="164" t="s">
        <v>202</v>
      </c>
      <c r="AZ36" s="165">
        <v>9</v>
      </c>
      <c r="BA36" s="166">
        <v>38</v>
      </c>
      <c r="BB36" s="166">
        <v>1</v>
      </c>
      <c r="BC36" s="166">
        <v>10</v>
      </c>
      <c r="BD36" s="167">
        <v>221</v>
      </c>
      <c r="BF36" s="164" t="s">
        <v>63</v>
      </c>
      <c r="BG36" s="165">
        <v>1</v>
      </c>
      <c r="BH36" s="166">
        <v>1</v>
      </c>
      <c r="BI36" s="166">
        <v>0</v>
      </c>
      <c r="BJ36" s="166">
        <v>0</v>
      </c>
      <c r="BK36" s="167">
        <v>5</v>
      </c>
      <c r="BM36" s="164" t="s">
        <v>211</v>
      </c>
      <c r="BN36" s="165">
        <v>5</v>
      </c>
      <c r="BO36" s="166">
        <v>9</v>
      </c>
      <c r="BP36" s="166">
        <v>0</v>
      </c>
      <c r="BQ36" s="166">
        <v>3</v>
      </c>
      <c r="BR36" s="167">
        <v>75</v>
      </c>
      <c r="BT36" s="164" t="s">
        <v>267</v>
      </c>
      <c r="BU36" s="165">
        <v>1</v>
      </c>
      <c r="BV36" s="166">
        <v>6</v>
      </c>
      <c r="BW36" s="166">
        <v>0</v>
      </c>
      <c r="BX36" s="166">
        <v>1</v>
      </c>
      <c r="BY36" s="167">
        <v>40</v>
      </c>
      <c r="CA36" s="164" t="s">
        <v>206</v>
      </c>
      <c r="CB36" s="165">
        <v>5</v>
      </c>
      <c r="CC36" s="166">
        <v>40</v>
      </c>
      <c r="CD36" s="166">
        <v>9</v>
      </c>
      <c r="CE36" s="166">
        <v>6</v>
      </c>
      <c r="CF36" s="167">
        <v>124</v>
      </c>
      <c r="CH36" s="164" t="s">
        <v>196</v>
      </c>
      <c r="CI36" s="165">
        <v>36</v>
      </c>
      <c r="CJ36" s="166">
        <v>144</v>
      </c>
      <c r="CK36" s="166">
        <v>8</v>
      </c>
      <c r="CL36" s="166">
        <v>41</v>
      </c>
      <c r="CM36" s="167">
        <v>708</v>
      </c>
    </row>
    <row r="37" spans="1:98" x14ac:dyDescent="0.35">
      <c r="A37" s="164" t="s">
        <v>241</v>
      </c>
      <c r="B37" s="165">
        <v>23</v>
      </c>
      <c r="C37" s="166">
        <v>128</v>
      </c>
      <c r="D37" s="166">
        <v>18</v>
      </c>
      <c r="E37" s="166">
        <v>28</v>
      </c>
      <c r="F37" s="167">
        <v>566</v>
      </c>
      <c r="H37" s="164" t="s">
        <v>247</v>
      </c>
      <c r="I37" s="165">
        <v>1</v>
      </c>
      <c r="J37" s="166">
        <v>4</v>
      </c>
      <c r="K37" s="166">
        <v>0</v>
      </c>
      <c r="L37" s="166">
        <v>1</v>
      </c>
      <c r="M37" s="167">
        <v>23</v>
      </c>
      <c r="O37" s="164" t="s">
        <v>212</v>
      </c>
      <c r="P37" s="165">
        <v>2</v>
      </c>
      <c r="Q37" s="166">
        <v>8</v>
      </c>
      <c r="R37" s="166">
        <v>0</v>
      </c>
      <c r="S37" s="166">
        <v>1</v>
      </c>
      <c r="T37" s="167">
        <v>56</v>
      </c>
      <c r="U37" s="175"/>
      <c r="V37" s="164" t="s">
        <v>50</v>
      </c>
      <c r="W37" s="165">
        <v>1</v>
      </c>
      <c r="X37" s="166">
        <v>3</v>
      </c>
      <c r="Y37" s="166">
        <v>0</v>
      </c>
      <c r="Z37" s="166">
        <v>1</v>
      </c>
      <c r="AA37" s="167">
        <v>23</v>
      </c>
      <c r="AB37" s="175"/>
      <c r="AD37" s="164" t="s">
        <v>211</v>
      </c>
      <c r="AE37" s="165">
        <v>3</v>
      </c>
      <c r="AF37" s="166">
        <v>6</v>
      </c>
      <c r="AG37" s="166">
        <v>0</v>
      </c>
      <c r="AH37" s="166">
        <v>2</v>
      </c>
      <c r="AI37" s="167">
        <v>45</v>
      </c>
      <c r="AK37" s="164" t="s">
        <v>242</v>
      </c>
      <c r="AL37" s="165">
        <v>1</v>
      </c>
      <c r="AM37" s="166">
        <v>4</v>
      </c>
      <c r="AN37" s="166">
        <v>1</v>
      </c>
      <c r="AO37" s="166">
        <v>0</v>
      </c>
      <c r="AP37" s="167">
        <v>10</v>
      </c>
      <c r="AY37" s="164" t="s">
        <v>280</v>
      </c>
      <c r="AZ37" s="165">
        <v>6</v>
      </c>
      <c r="BA37" s="166">
        <v>45</v>
      </c>
      <c r="BB37" s="166">
        <v>7</v>
      </c>
      <c r="BC37" s="166">
        <v>8</v>
      </c>
      <c r="BD37" s="167">
        <v>146</v>
      </c>
      <c r="BF37" s="164" t="s">
        <v>206</v>
      </c>
      <c r="BG37" s="165">
        <v>14</v>
      </c>
      <c r="BH37" s="166">
        <v>88.5</v>
      </c>
      <c r="BI37" s="166">
        <v>17</v>
      </c>
      <c r="BJ37" s="166">
        <v>23</v>
      </c>
      <c r="BK37" s="167">
        <v>290</v>
      </c>
      <c r="BM37" s="164" t="s">
        <v>215</v>
      </c>
      <c r="BN37" s="165">
        <v>4</v>
      </c>
      <c r="BO37" s="166">
        <v>0</v>
      </c>
      <c r="BP37" s="166">
        <v>0</v>
      </c>
      <c r="BQ37" s="166">
        <v>5</v>
      </c>
      <c r="BR37" s="167">
        <v>0</v>
      </c>
      <c r="BT37" s="164" t="s">
        <v>212</v>
      </c>
      <c r="BU37" s="165">
        <v>1</v>
      </c>
      <c r="BV37" s="166">
        <v>3</v>
      </c>
      <c r="BW37" s="166">
        <v>0</v>
      </c>
      <c r="BX37" s="166">
        <v>0</v>
      </c>
      <c r="BY37" s="167">
        <v>42</v>
      </c>
      <c r="CA37" s="164" t="s">
        <v>272</v>
      </c>
      <c r="CB37" s="165">
        <v>1</v>
      </c>
      <c r="CC37" s="166">
        <v>3</v>
      </c>
      <c r="CD37" s="166">
        <v>0</v>
      </c>
      <c r="CE37" s="166">
        <v>0</v>
      </c>
      <c r="CF37" s="167">
        <v>16</v>
      </c>
      <c r="CH37" s="164" t="s">
        <v>267</v>
      </c>
      <c r="CI37" s="165">
        <v>4</v>
      </c>
      <c r="CJ37" s="166">
        <v>33</v>
      </c>
      <c r="CK37" s="166">
        <v>0</v>
      </c>
      <c r="CL37" s="166">
        <v>1</v>
      </c>
      <c r="CM37" s="167">
        <v>150</v>
      </c>
    </row>
    <row r="38" spans="1:98" x14ac:dyDescent="0.35">
      <c r="A38" s="164" t="s">
        <v>202</v>
      </c>
      <c r="B38" s="165">
        <v>17</v>
      </c>
      <c r="C38" s="166">
        <v>57</v>
      </c>
      <c r="D38" s="166">
        <v>5</v>
      </c>
      <c r="E38" s="166">
        <v>15</v>
      </c>
      <c r="F38" s="167">
        <v>298</v>
      </c>
      <c r="H38" s="164" t="s">
        <v>63</v>
      </c>
      <c r="I38" s="165">
        <v>1</v>
      </c>
      <c r="J38" s="166">
        <v>1</v>
      </c>
      <c r="K38" s="166">
        <v>0</v>
      </c>
      <c r="L38" s="166">
        <v>0</v>
      </c>
      <c r="M38" s="167">
        <v>5</v>
      </c>
      <c r="O38" s="164" t="s">
        <v>247</v>
      </c>
      <c r="P38" s="165">
        <v>2</v>
      </c>
      <c r="Q38" s="166">
        <v>13</v>
      </c>
      <c r="R38" s="166">
        <v>2</v>
      </c>
      <c r="S38" s="166">
        <v>3</v>
      </c>
      <c r="T38" s="167">
        <v>45</v>
      </c>
      <c r="U38" s="175"/>
      <c r="V38" s="164" t="s">
        <v>225</v>
      </c>
      <c r="W38" s="165">
        <v>1</v>
      </c>
      <c r="X38" s="166">
        <v>1</v>
      </c>
      <c r="Y38" s="166">
        <v>0</v>
      </c>
      <c r="Z38" s="166">
        <v>0</v>
      </c>
      <c r="AA38" s="167">
        <v>0</v>
      </c>
      <c r="AB38" s="175"/>
      <c r="AD38" s="164" t="s">
        <v>215</v>
      </c>
      <c r="AE38" s="165">
        <v>3</v>
      </c>
      <c r="AF38" s="166">
        <v>0</v>
      </c>
      <c r="AG38" s="166">
        <v>0</v>
      </c>
      <c r="AH38" s="166">
        <v>4</v>
      </c>
      <c r="AI38" s="167">
        <v>0</v>
      </c>
      <c r="AK38" s="164" t="s">
        <v>206</v>
      </c>
      <c r="AL38" s="165">
        <v>14</v>
      </c>
      <c r="AM38" s="166">
        <v>107</v>
      </c>
      <c r="AN38" s="166">
        <v>25</v>
      </c>
      <c r="AO38" s="166">
        <v>19</v>
      </c>
      <c r="AP38" s="167">
        <v>362</v>
      </c>
      <c r="AY38" s="164" t="s">
        <v>218</v>
      </c>
      <c r="AZ38" s="165">
        <v>3</v>
      </c>
      <c r="BA38" s="166">
        <v>12</v>
      </c>
      <c r="BB38" s="166">
        <v>1</v>
      </c>
      <c r="BC38" s="166">
        <v>0</v>
      </c>
      <c r="BD38" s="167">
        <v>53</v>
      </c>
      <c r="BF38" s="164" t="s">
        <v>272</v>
      </c>
      <c r="BG38" s="165">
        <v>1</v>
      </c>
      <c r="BH38" s="166">
        <v>3</v>
      </c>
      <c r="BI38" s="166">
        <v>0</v>
      </c>
      <c r="BJ38" s="166">
        <v>0</v>
      </c>
      <c r="BK38" s="167">
        <v>16</v>
      </c>
      <c r="BM38" s="164" t="s">
        <v>196</v>
      </c>
      <c r="BN38" s="165">
        <v>17</v>
      </c>
      <c r="BO38" s="166">
        <v>68</v>
      </c>
      <c r="BP38" s="166">
        <v>5</v>
      </c>
      <c r="BQ38" s="166">
        <v>28</v>
      </c>
      <c r="BR38" s="167">
        <v>278</v>
      </c>
      <c r="BT38" s="164" t="s">
        <v>247</v>
      </c>
      <c r="BU38" s="165">
        <v>1</v>
      </c>
      <c r="BV38" s="166">
        <v>8</v>
      </c>
      <c r="BW38" s="166">
        <v>0</v>
      </c>
      <c r="BX38" s="166">
        <v>2</v>
      </c>
      <c r="BY38" s="167">
        <v>35</v>
      </c>
      <c r="CA38" s="164" t="s">
        <v>239</v>
      </c>
      <c r="CB38" s="165">
        <v>2</v>
      </c>
      <c r="CC38" s="166">
        <v>2</v>
      </c>
      <c r="CD38" s="166">
        <v>1</v>
      </c>
      <c r="CE38" s="166">
        <v>1</v>
      </c>
      <c r="CF38" s="167">
        <v>7</v>
      </c>
      <c r="CH38" s="164" t="s">
        <v>212</v>
      </c>
      <c r="CI38" s="165">
        <v>6</v>
      </c>
      <c r="CJ38" s="166">
        <v>22</v>
      </c>
      <c r="CK38" s="166">
        <v>2</v>
      </c>
      <c r="CL38" s="166">
        <v>3</v>
      </c>
      <c r="CM38" s="167">
        <v>120</v>
      </c>
    </row>
    <row r="39" spans="1:98" x14ac:dyDescent="0.35">
      <c r="A39" s="164" t="s">
        <v>280</v>
      </c>
      <c r="B39" s="165">
        <v>8</v>
      </c>
      <c r="C39" s="166">
        <v>55</v>
      </c>
      <c r="D39" s="166">
        <v>11</v>
      </c>
      <c r="E39" s="166">
        <v>10</v>
      </c>
      <c r="F39" s="167">
        <v>157</v>
      </c>
      <c r="H39" s="164" t="s">
        <v>206</v>
      </c>
      <c r="I39" s="165">
        <v>11</v>
      </c>
      <c r="J39" s="166">
        <v>84</v>
      </c>
      <c r="K39" s="166">
        <v>21</v>
      </c>
      <c r="L39" s="166">
        <v>15</v>
      </c>
      <c r="M39" s="167">
        <v>242</v>
      </c>
      <c r="O39" s="164" t="s">
        <v>255</v>
      </c>
      <c r="P39" s="165">
        <v>1</v>
      </c>
      <c r="Q39" s="166">
        <v>4</v>
      </c>
      <c r="R39" s="166">
        <v>2</v>
      </c>
      <c r="S39" s="166">
        <v>2</v>
      </c>
      <c r="T39" s="167">
        <v>8</v>
      </c>
      <c r="U39" s="175"/>
      <c r="V39" s="164" t="s">
        <v>290</v>
      </c>
      <c r="W39" s="165">
        <v>1</v>
      </c>
      <c r="X39" s="166">
        <v>7</v>
      </c>
      <c r="Y39" s="166">
        <v>1</v>
      </c>
      <c r="Z39" s="166">
        <v>0</v>
      </c>
      <c r="AA39" s="167">
        <v>19</v>
      </c>
      <c r="AB39" s="175"/>
      <c r="AD39" s="164" t="s">
        <v>196</v>
      </c>
      <c r="AE39" s="165">
        <v>16</v>
      </c>
      <c r="AF39" s="166">
        <v>58</v>
      </c>
      <c r="AG39" s="166">
        <v>3</v>
      </c>
      <c r="AH39" s="166">
        <v>17</v>
      </c>
      <c r="AI39" s="167">
        <v>245</v>
      </c>
      <c r="AK39" s="164" t="s">
        <v>239</v>
      </c>
      <c r="AL39" s="165">
        <v>2</v>
      </c>
      <c r="AM39" s="166">
        <v>9</v>
      </c>
      <c r="AN39" s="166">
        <v>1</v>
      </c>
      <c r="AO39" s="166">
        <v>1</v>
      </c>
      <c r="AP39" s="167">
        <v>59</v>
      </c>
      <c r="AY39" s="164" t="s">
        <v>216</v>
      </c>
      <c r="AZ39" s="165">
        <v>1</v>
      </c>
      <c r="BA39" s="166">
        <v>0</v>
      </c>
      <c r="BB39" s="166">
        <v>0</v>
      </c>
      <c r="BC39" s="166">
        <v>1</v>
      </c>
      <c r="BD39" s="167">
        <v>0</v>
      </c>
      <c r="BF39" s="164" t="s">
        <v>239</v>
      </c>
      <c r="BG39" s="165">
        <v>4</v>
      </c>
      <c r="BH39" s="166">
        <v>5</v>
      </c>
      <c r="BI39" s="166">
        <v>1</v>
      </c>
      <c r="BJ39" s="166">
        <v>1</v>
      </c>
      <c r="BK39" s="167">
        <v>32</v>
      </c>
      <c r="BM39" s="164" t="s">
        <v>267</v>
      </c>
      <c r="BN39" s="165">
        <v>2</v>
      </c>
      <c r="BO39" s="166">
        <v>12</v>
      </c>
      <c r="BP39" s="166">
        <v>0</v>
      </c>
      <c r="BQ39" s="166">
        <v>0</v>
      </c>
      <c r="BR39" s="167">
        <v>56</v>
      </c>
      <c r="BT39" s="164" t="s">
        <v>242</v>
      </c>
      <c r="BU39" s="165">
        <v>1</v>
      </c>
      <c r="BV39" s="166">
        <v>4</v>
      </c>
      <c r="BW39" s="166">
        <v>0</v>
      </c>
      <c r="BX39" s="166">
        <v>0</v>
      </c>
      <c r="BY39" s="167">
        <v>25</v>
      </c>
      <c r="CA39" s="164" t="s">
        <v>284</v>
      </c>
      <c r="CB39" s="165">
        <v>1</v>
      </c>
      <c r="CC39" s="166">
        <v>9</v>
      </c>
      <c r="CD39" s="166">
        <v>0</v>
      </c>
      <c r="CE39" s="166">
        <v>1</v>
      </c>
      <c r="CF39" s="167">
        <v>47</v>
      </c>
      <c r="CH39" s="164" t="s">
        <v>247</v>
      </c>
      <c r="CI39" s="165">
        <v>2</v>
      </c>
      <c r="CJ39" s="166">
        <v>6</v>
      </c>
      <c r="CK39" s="166">
        <v>0</v>
      </c>
      <c r="CL39" s="166">
        <v>2</v>
      </c>
      <c r="CM39" s="167">
        <v>31</v>
      </c>
    </row>
    <row r="40" spans="1:98" x14ac:dyDescent="0.35">
      <c r="A40" s="164" t="s">
        <v>218</v>
      </c>
      <c r="B40" s="165">
        <v>5</v>
      </c>
      <c r="C40" s="166">
        <v>15</v>
      </c>
      <c r="D40" s="166">
        <v>1</v>
      </c>
      <c r="E40" s="166">
        <v>1</v>
      </c>
      <c r="F40" s="167">
        <v>65</v>
      </c>
      <c r="H40" s="164" t="s">
        <v>239</v>
      </c>
      <c r="I40" s="165">
        <v>4</v>
      </c>
      <c r="J40" s="166">
        <v>12</v>
      </c>
      <c r="K40" s="166">
        <v>2</v>
      </c>
      <c r="L40" s="166">
        <v>3</v>
      </c>
      <c r="M40" s="167">
        <v>59</v>
      </c>
      <c r="O40" s="164" t="s">
        <v>242</v>
      </c>
      <c r="P40" s="165">
        <v>4</v>
      </c>
      <c r="Q40" s="166">
        <v>15</v>
      </c>
      <c r="R40" s="166">
        <v>1</v>
      </c>
      <c r="S40" s="166">
        <v>2</v>
      </c>
      <c r="T40" s="167">
        <v>66</v>
      </c>
      <c r="U40" s="175"/>
      <c r="V40" s="164" t="s">
        <v>293</v>
      </c>
      <c r="W40" s="165">
        <v>1</v>
      </c>
      <c r="X40" s="166">
        <v>5</v>
      </c>
      <c r="Y40" s="166">
        <v>0</v>
      </c>
      <c r="Z40" s="166">
        <v>0</v>
      </c>
      <c r="AA40" s="167">
        <v>15</v>
      </c>
      <c r="AB40" s="175"/>
      <c r="AD40" s="164" t="s">
        <v>267</v>
      </c>
      <c r="AE40" s="165">
        <v>2</v>
      </c>
      <c r="AF40" s="166">
        <v>16</v>
      </c>
      <c r="AG40" s="166">
        <v>0</v>
      </c>
      <c r="AH40" s="166">
        <v>0</v>
      </c>
      <c r="AI40" s="167">
        <v>52</v>
      </c>
      <c r="AK40" s="164" t="s">
        <v>284</v>
      </c>
      <c r="AL40" s="165">
        <v>1</v>
      </c>
      <c r="AM40" s="166">
        <v>9</v>
      </c>
      <c r="AN40" s="166">
        <v>0</v>
      </c>
      <c r="AO40" s="166">
        <v>1</v>
      </c>
      <c r="AP40" s="167">
        <v>47</v>
      </c>
      <c r="AY40" s="164" t="s">
        <v>211</v>
      </c>
      <c r="AZ40" s="165">
        <v>4</v>
      </c>
      <c r="BA40" s="166">
        <v>8</v>
      </c>
      <c r="BB40" s="166">
        <v>0</v>
      </c>
      <c r="BC40" s="166">
        <v>2</v>
      </c>
      <c r="BD40" s="167">
        <v>70</v>
      </c>
      <c r="BF40" s="164" t="s">
        <v>284</v>
      </c>
      <c r="BG40" s="165">
        <v>1</v>
      </c>
      <c r="BH40" s="166">
        <v>6</v>
      </c>
      <c r="BI40" s="166">
        <v>0</v>
      </c>
      <c r="BJ40" s="166">
        <v>1</v>
      </c>
      <c r="BK40" s="167">
        <v>36</v>
      </c>
      <c r="BM40" s="164" t="s">
        <v>212</v>
      </c>
      <c r="BN40" s="165">
        <v>6</v>
      </c>
      <c r="BO40" s="166">
        <v>24</v>
      </c>
      <c r="BP40" s="166">
        <v>1</v>
      </c>
      <c r="BQ40" s="166">
        <v>3</v>
      </c>
      <c r="BR40" s="167">
        <v>126</v>
      </c>
      <c r="BT40" s="164" t="s">
        <v>206</v>
      </c>
      <c r="BU40" s="165">
        <v>12</v>
      </c>
      <c r="BV40" s="166">
        <v>100</v>
      </c>
      <c r="BW40" s="166">
        <v>14</v>
      </c>
      <c r="BX40" s="166">
        <v>15</v>
      </c>
      <c r="BY40" s="167">
        <v>364</v>
      </c>
      <c r="CA40" s="164" t="s">
        <v>50</v>
      </c>
      <c r="CB40" s="165">
        <v>1</v>
      </c>
      <c r="CC40" s="166">
        <v>3</v>
      </c>
      <c r="CD40" s="166">
        <v>0</v>
      </c>
      <c r="CE40" s="166">
        <v>1</v>
      </c>
      <c r="CF40" s="167">
        <v>23</v>
      </c>
      <c r="CH40" s="164" t="s">
        <v>63</v>
      </c>
      <c r="CI40" s="165">
        <v>1</v>
      </c>
      <c r="CJ40" s="166">
        <v>1</v>
      </c>
      <c r="CK40" s="166">
        <v>0</v>
      </c>
      <c r="CL40" s="166">
        <v>0</v>
      </c>
      <c r="CM40" s="167">
        <v>5</v>
      </c>
    </row>
    <row r="41" spans="1:98" x14ac:dyDescent="0.35">
      <c r="A41" s="164" t="s">
        <v>216</v>
      </c>
      <c r="B41" s="165">
        <v>1</v>
      </c>
      <c r="C41" s="166">
        <v>0</v>
      </c>
      <c r="D41" s="166">
        <v>0</v>
      </c>
      <c r="E41" s="166">
        <v>1</v>
      </c>
      <c r="F41" s="167">
        <v>0</v>
      </c>
      <c r="H41" s="168" t="s">
        <v>84</v>
      </c>
      <c r="I41" s="169">
        <v>363</v>
      </c>
      <c r="J41" s="170">
        <v>900</v>
      </c>
      <c r="K41" s="170">
        <v>135</v>
      </c>
      <c r="L41" s="170">
        <v>171</v>
      </c>
      <c r="M41" s="171">
        <v>3353</v>
      </c>
      <c r="O41" s="164" t="s">
        <v>206</v>
      </c>
      <c r="P41" s="165">
        <v>12</v>
      </c>
      <c r="Q41" s="166">
        <v>101.5</v>
      </c>
      <c r="R41" s="166">
        <v>11</v>
      </c>
      <c r="S41" s="166">
        <v>17</v>
      </c>
      <c r="T41" s="167">
        <v>320</v>
      </c>
      <c r="U41" s="175"/>
      <c r="V41" s="164" t="s">
        <v>294</v>
      </c>
      <c r="W41" s="165">
        <v>1</v>
      </c>
      <c r="X41" s="166">
        <v>7</v>
      </c>
      <c r="Y41" s="166">
        <v>2</v>
      </c>
      <c r="Z41" s="166">
        <v>4</v>
      </c>
      <c r="AA41" s="167">
        <v>16</v>
      </c>
      <c r="AB41" s="175"/>
      <c r="AD41" s="164" t="s">
        <v>212</v>
      </c>
      <c r="AE41" s="165">
        <v>4</v>
      </c>
      <c r="AF41" s="166">
        <v>22</v>
      </c>
      <c r="AG41" s="166">
        <v>1</v>
      </c>
      <c r="AH41" s="166">
        <v>3</v>
      </c>
      <c r="AI41" s="167">
        <v>106</v>
      </c>
      <c r="AK41" s="164" t="s">
        <v>50</v>
      </c>
      <c r="AL41" s="165">
        <v>1</v>
      </c>
      <c r="AM41" s="166">
        <v>3</v>
      </c>
      <c r="AN41" s="166">
        <v>0</v>
      </c>
      <c r="AO41" s="166">
        <v>1</v>
      </c>
      <c r="AP41" s="167">
        <v>23</v>
      </c>
      <c r="AY41" s="164" t="s">
        <v>215</v>
      </c>
      <c r="AZ41" s="165">
        <v>7</v>
      </c>
      <c r="BA41" s="166">
        <v>0</v>
      </c>
      <c r="BB41" s="166">
        <v>0</v>
      </c>
      <c r="BC41" s="166">
        <v>9</v>
      </c>
      <c r="BD41" s="167">
        <v>0</v>
      </c>
      <c r="BF41" s="164" t="s">
        <v>290</v>
      </c>
      <c r="BG41" s="165">
        <v>1</v>
      </c>
      <c r="BH41" s="166">
        <v>7</v>
      </c>
      <c r="BI41" s="166">
        <v>1</v>
      </c>
      <c r="BJ41" s="166">
        <v>0</v>
      </c>
      <c r="BK41" s="167">
        <v>19</v>
      </c>
      <c r="BM41" s="164" t="s">
        <v>247</v>
      </c>
      <c r="BN41" s="165">
        <v>3</v>
      </c>
      <c r="BO41" s="166">
        <v>11</v>
      </c>
      <c r="BP41" s="166">
        <v>2</v>
      </c>
      <c r="BQ41" s="166">
        <v>3</v>
      </c>
      <c r="BR41" s="167">
        <v>41</v>
      </c>
      <c r="BT41" s="164" t="s">
        <v>239</v>
      </c>
      <c r="BU41" s="165">
        <v>2</v>
      </c>
      <c r="BV41" s="166">
        <v>8</v>
      </c>
      <c r="BW41" s="166">
        <v>1</v>
      </c>
      <c r="BX41" s="166">
        <v>1</v>
      </c>
      <c r="BY41" s="167">
        <v>52</v>
      </c>
      <c r="CA41" s="164" t="s">
        <v>67</v>
      </c>
      <c r="CB41" s="165">
        <v>1</v>
      </c>
      <c r="CC41" s="166">
        <v>4</v>
      </c>
      <c r="CD41" s="166">
        <v>0</v>
      </c>
      <c r="CE41" s="166">
        <v>0</v>
      </c>
      <c r="CF41" s="167">
        <v>16</v>
      </c>
      <c r="CH41" s="164" t="s">
        <v>242</v>
      </c>
      <c r="CI41" s="165">
        <v>1</v>
      </c>
      <c r="CJ41" s="166">
        <v>1</v>
      </c>
      <c r="CK41" s="166">
        <v>0</v>
      </c>
      <c r="CL41" s="166">
        <v>1</v>
      </c>
      <c r="CM41" s="167">
        <v>4</v>
      </c>
    </row>
    <row r="42" spans="1:98" x14ac:dyDescent="0.35">
      <c r="A42" s="164" t="s">
        <v>211</v>
      </c>
      <c r="B42" s="165">
        <v>6</v>
      </c>
      <c r="C42" s="166">
        <v>10</v>
      </c>
      <c r="D42" s="166">
        <v>0</v>
      </c>
      <c r="E42" s="166">
        <v>3</v>
      </c>
      <c r="F42" s="167">
        <v>89</v>
      </c>
      <c r="O42" s="164" t="s">
        <v>272</v>
      </c>
      <c r="P42" s="165">
        <v>1</v>
      </c>
      <c r="Q42" s="166">
        <v>3</v>
      </c>
      <c r="R42" s="166">
        <v>0</v>
      </c>
      <c r="S42" s="166">
        <v>0</v>
      </c>
      <c r="T42" s="167">
        <v>16</v>
      </c>
      <c r="U42" s="175"/>
      <c r="V42" s="164" t="s">
        <v>67</v>
      </c>
      <c r="W42" s="165">
        <v>2</v>
      </c>
      <c r="X42" s="166">
        <v>6</v>
      </c>
      <c r="Y42" s="166">
        <v>1</v>
      </c>
      <c r="Z42" s="166">
        <v>1</v>
      </c>
      <c r="AA42" s="167">
        <v>27</v>
      </c>
      <c r="AB42" s="175"/>
      <c r="AD42" s="164" t="s">
        <v>247</v>
      </c>
      <c r="AE42" s="165">
        <v>1</v>
      </c>
      <c r="AF42" s="166">
        <v>2</v>
      </c>
      <c r="AG42" s="166">
        <v>0</v>
      </c>
      <c r="AH42" s="166">
        <v>1</v>
      </c>
      <c r="AI42" s="167">
        <v>8</v>
      </c>
      <c r="AK42" s="164" t="s">
        <v>225</v>
      </c>
      <c r="AL42" s="165">
        <v>1</v>
      </c>
      <c r="AM42" s="166">
        <v>1</v>
      </c>
      <c r="AN42" s="166">
        <v>0</v>
      </c>
      <c r="AO42" s="166">
        <v>0</v>
      </c>
      <c r="AP42" s="167">
        <v>0</v>
      </c>
      <c r="AY42" s="164" t="s">
        <v>196</v>
      </c>
      <c r="AZ42" s="165">
        <v>22</v>
      </c>
      <c r="BA42" s="166">
        <v>99</v>
      </c>
      <c r="BB42" s="166">
        <v>6</v>
      </c>
      <c r="BC42" s="166">
        <v>33</v>
      </c>
      <c r="BD42" s="167">
        <v>472</v>
      </c>
      <c r="BF42" s="164" t="s">
        <v>294</v>
      </c>
      <c r="BG42" s="165">
        <v>1</v>
      </c>
      <c r="BH42" s="166">
        <v>7</v>
      </c>
      <c r="BI42" s="166">
        <v>2</v>
      </c>
      <c r="BJ42" s="166">
        <v>4</v>
      </c>
      <c r="BK42" s="167">
        <v>16</v>
      </c>
      <c r="BM42" s="164" t="s">
        <v>255</v>
      </c>
      <c r="BN42" s="165">
        <v>1</v>
      </c>
      <c r="BO42" s="166">
        <v>4</v>
      </c>
      <c r="BP42" s="166">
        <v>2</v>
      </c>
      <c r="BQ42" s="166">
        <v>2</v>
      </c>
      <c r="BR42" s="167">
        <v>8</v>
      </c>
      <c r="BT42" s="164" t="s">
        <v>284</v>
      </c>
      <c r="BU42" s="165">
        <v>1</v>
      </c>
      <c r="BV42" s="166">
        <v>6</v>
      </c>
      <c r="BW42" s="166">
        <v>0</v>
      </c>
      <c r="BX42" s="166">
        <v>1</v>
      </c>
      <c r="BY42" s="167">
        <v>36</v>
      </c>
      <c r="CA42" s="164" t="s">
        <v>297</v>
      </c>
      <c r="CB42" s="165">
        <v>1</v>
      </c>
      <c r="CC42" s="166">
        <v>1</v>
      </c>
      <c r="CD42" s="166">
        <v>0</v>
      </c>
      <c r="CE42" s="166">
        <v>0</v>
      </c>
      <c r="CF42" s="167">
        <v>4</v>
      </c>
      <c r="CH42" s="164" t="s">
        <v>206</v>
      </c>
      <c r="CI42" s="165">
        <v>27</v>
      </c>
      <c r="CJ42" s="166">
        <v>198.5</v>
      </c>
      <c r="CK42" s="166">
        <v>44</v>
      </c>
      <c r="CL42" s="166">
        <v>41</v>
      </c>
      <c r="CM42" s="167">
        <v>567</v>
      </c>
    </row>
    <row r="43" spans="1:98" x14ac:dyDescent="0.35">
      <c r="A43" s="164" t="s">
        <v>215</v>
      </c>
      <c r="B43" s="165">
        <v>7</v>
      </c>
      <c r="C43" s="166">
        <v>0</v>
      </c>
      <c r="D43" s="166">
        <v>0</v>
      </c>
      <c r="E43" s="166">
        <v>9</v>
      </c>
      <c r="F43" s="167">
        <v>0</v>
      </c>
      <c r="O43" s="168" t="s">
        <v>84</v>
      </c>
      <c r="P43" s="169">
        <v>363</v>
      </c>
      <c r="Q43" s="170">
        <v>975.5</v>
      </c>
      <c r="R43" s="170">
        <v>126</v>
      </c>
      <c r="S43" s="170">
        <v>187</v>
      </c>
      <c r="T43" s="171">
        <v>3898</v>
      </c>
      <c r="U43" s="175"/>
      <c r="V43" s="164" t="s">
        <v>296</v>
      </c>
      <c r="W43" s="165">
        <v>1</v>
      </c>
      <c r="X43" s="166">
        <v>6</v>
      </c>
      <c r="Y43" s="166">
        <v>0</v>
      </c>
      <c r="Z43" s="166">
        <v>2</v>
      </c>
      <c r="AA43" s="167">
        <v>32</v>
      </c>
      <c r="AB43" s="175"/>
      <c r="AD43" s="164" t="s">
        <v>63</v>
      </c>
      <c r="AE43" s="165">
        <v>1</v>
      </c>
      <c r="AF43" s="166">
        <v>1</v>
      </c>
      <c r="AG43" s="166">
        <v>0</v>
      </c>
      <c r="AH43" s="166">
        <v>0</v>
      </c>
      <c r="AI43" s="167">
        <v>5</v>
      </c>
      <c r="AK43" s="164" t="s">
        <v>67</v>
      </c>
      <c r="AL43" s="165">
        <v>1</v>
      </c>
      <c r="AM43" s="166">
        <v>4</v>
      </c>
      <c r="AN43" s="166">
        <v>0</v>
      </c>
      <c r="AO43" s="166">
        <v>0</v>
      </c>
      <c r="AP43" s="167">
        <v>16</v>
      </c>
      <c r="AY43" s="164" t="s">
        <v>267</v>
      </c>
      <c r="AZ43" s="165">
        <v>3</v>
      </c>
      <c r="BA43" s="166">
        <v>18</v>
      </c>
      <c r="BB43" s="166">
        <v>0</v>
      </c>
      <c r="BC43" s="166">
        <v>1</v>
      </c>
      <c r="BD43" s="167">
        <v>96</v>
      </c>
      <c r="BF43" s="164" t="s">
        <v>67</v>
      </c>
      <c r="BG43" s="165">
        <v>2</v>
      </c>
      <c r="BH43" s="166">
        <v>6</v>
      </c>
      <c r="BI43" s="166">
        <v>1</v>
      </c>
      <c r="BJ43" s="166">
        <v>1</v>
      </c>
      <c r="BK43" s="167">
        <v>27</v>
      </c>
      <c r="BM43" s="164" t="s">
        <v>242</v>
      </c>
      <c r="BN43" s="165">
        <v>3</v>
      </c>
      <c r="BO43" s="166">
        <v>8</v>
      </c>
      <c r="BP43" s="166">
        <v>0</v>
      </c>
      <c r="BQ43" s="166">
        <v>3</v>
      </c>
      <c r="BR43" s="167">
        <v>35</v>
      </c>
      <c r="BT43" s="164" t="s">
        <v>225</v>
      </c>
      <c r="BU43" s="165">
        <v>1</v>
      </c>
      <c r="BV43" s="166">
        <v>1</v>
      </c>
      <c r="BW43" s="166">
        <v>0</v>
      </c>
      <c r="BX43" s="166">
        <v>0</v>
      </c>
      <c r="BY43" s="167">
        <v>0</v>
      </c>
      <c r="CA43" s="168" t="s">
        <v>84</v>
      </c>
      <c r="CB43" s="169">
        <v>220</v>
      </c>
      <c r="CC43" s="170">
        <v>765</v>
      </c>
      <c r="CD43" s="170">
        <v>99</v>
      </c>
      <c r="CE43" s="170">
        <v>134</v>
      </c>
      <c r="CF43" s="171">
        <v>2934</v>
      </c>
      <c r="CH43" s="164" t="s">
        <v>239</v>
      </c>
      <c r="CI43" s="165">
        <v>2</v>
      </c>
      <c r="CJ43" s="166">
        <v>2</v>
      </c>
      <c r="CK43" s="166">
        <v>1</v>
      </c>
      <c r="CL43" s="166">
        <v>0</v>
      </c>
      <c r="CM43" s="167">
        <v>9</v>
      </c>
    </row>
    <row r="44" spans="1:98" x14ac:dyDescent="0.35">
      <c r="A44" s="164" t="s">
        <v>196</v>
      </c>
      <c r="B44" s="165">
        <v>36</v>
      </c>
      <c r="C44" s="166">
        <v>144</v>
      </c>
      <c r="D44" s="166">
        <v>8</v>
      </c>
      <c r="E44" s="166">
        <v>41</v>
      </c>
      <c r="F44" s="167">
        <v>708</v>
      </c>
      <c r="V44" s="164" t="s">
        <v>297</v>
      </c>
      <c r="W44" s="165">
        <v>1</v>
      </c>
      <c r="X44" s="166">
        <v>1</v>
      </c>
      <c r="Y44" s="166">
        <v>0</v>
      </c>
      <c r="Z44" s="166">
        <v>0</v>
      </c>
      <c r="AA44" s="167">
        <v>4</v>
      </c>
      <c r="AD44" s="164" t="s">
        <v>242</v>
      </c>
      <c r="AE44" s="165">
        <v>2</v>
      </c>
      <c r="AF44" s="166">
        <v>5</v>
      </c>
      <c r="AG44" s="166">
        <v>0</v>
      </c>
      <c r="AH44" s="166">
        <v>1</v>
      </c>
      <c r="AI44" s="167">
        <v>26</v>
      </c>
      <c r="AK44" s="164" t="s">
        <v>297</v>
      </c>
      <c r="AL44" s="165">
        <v>1</v>
      </c>
      <c r="AM44" s="166">
        <v>1</v>
      </c>
      <c r="AN44" s="166">
        <v>0</v>
      </c>
      <c r="AO44" s="166">
        <v>0</v>
      </c>
      <c r="AP44" s="167">
        <v>4</v>
      </c>
      <c r="AY44" s="164" t="s">
        <v>212</v>
      </c>
      <c r="AZ44" s="165">
        <v>7</v>
      </c>
      <c r="BA44" s="166">
        <v>32</v>
      </c>
      <c r="BB44" s="166">
        <v>2</v>
      </c>
      <c r="BC44" s="166">
        <v>5</v>
      </c>
      <c r="BD44" s="167">
        <v>174</v>
      </c>
      <c r="BF44" s="164" t="s">
        <v>297</v>
      </c>
      <c r="BG44" s="165">
        <v>1</v>
      </c>
      <c r="BH44" s="166">
        <v>1</v>
      </c>
      <c r="BI44" s="166">
        <v>0</v>
      </c>
      <c r="BJ44" s="166">
        <v>0</v>
      </c>
      <c r="BK44" s="167">
        <v>4</v>
      </c>
      <c r="BM44" s="164" t="s">
        <v>206</v>
      </c>
      <c r="BN44" s="165">
        <v>21</v>
      </c>
      <c r="BO44" s="166">
        <v>146.5</v>
      </c>
      <c r="BP44" s="166">
        <v>31</v>
      </c>
      <c r="BQ44" s="166">
        <v>31</v>
      </c>
      <c r="BR44" s="167">
        <v>398</v>
      </c>
      <c r="BT44" s="168" t="s">
        <v>84</v>
      </c>
      <c r="BU44" s="169">
        <v>231</v>
      </c>
      <c r="BV44" s="170">
        <v>772</v>
      </c>
      <c r="BW44" s="170">
        <v>56</v>
      </c>
      <c r="BX44" s="170">
        <v>137</v>
      </c>
      <c r="BY44" s="171">
        <v>3676</v>
      </c>
      <c r="CH44" s="164" t="s">
        <v>284</v>
      </c>
      <c r="CI44" s="165">
        <v>2</v>
      </c>
      <c r="CJ44" s="166">
        <v>15</v>
      </c>
      <c r="CK44" s="166">
        <v>0</v>
      </c>
      <c r="CL44" s="166">
        <v>2</v>
      </c>
      <c r="CM44" s="167">
        <v>83</v>
      </c>
    </row>
    <row r="45" spans="1:98" x14ac:dyDescent="0.35">
      <c r="A45" s="164" t="s">
        <v>267</v>
      </c>
      <c r="B45" s="165">
        <v>5</v>
      </c>
      <c r="C45" s="166">
        <v>37</v>
      </c>
      <c r="D45" s="166">
        <v>0</v>
      </c>
      <c r="E45" s="166">
        <v>1</v>
      </c>
      <c r="F45" s="167">
        <v>168</v>
      </c>
      <c r="V45" s="168" t="s">
        <v>84</v>
      </c>
      <c r="W45" s="169">
        <v>385</v>
      </c>
      <c r="X45" s="170">
        <v>1008</v>
      </c>
      <c r="Y45" s="170">
        <v>103</v>
      </c>
      <c r="Z45" s="170">
        <v>197</v>
      </c>
      <c r="AA45" s="171">
        <v>4413</v>
      </c>
      <c r="AD45" s="164" t="s">
        <v>206</v>
      </c>
      <c r="AE45" s="165">
        <v>17</v>
      </c>
      <c r="AF45" s="166">
        <v>127.5</v>
      </c>
      <c r="AG45" s="166">
        <v>24</v>
      </c>
      <c r="AH45" s="166">
        <v>22</v>
      </c>
      <c r="AI45" s="167">
        <v>351</v>
      </c>
      <c r="AK45" s="168" t="s">
        <v>84</v>
      </c>
      <c r="AL45" s="169">
        <v>429</v>
      </c>
      <c r="AM45" s="170">
        <v>1171</v>
      </c>
      <c r="AN45" s="170">
        <v>134</v>
      </c>
      <c r="AO45" s="170">
        <v>219</v>
      </c>
      <c r="AP45" s="171">
        <v>4892</v>
      </c>
      <c r="AY45" s="164" t="s">
        <v>247</v>
      </c>
      <c r="AZ45" s="165">
        <v>4</v>
      </c>
      <c r="BA45" s="166">
        <v>19</v>
      </c>
      <c r="BB45" s="166">
        <v>2</v>
      </c>
      <c r="BC45" s="166">
        <v>5</v>
      </c>
      <c r="BD45" s="167">
        <v>76</v>
      </c>
      <c r="BF45" s="168" t="s">
        <v>84</v>
      </c>
      <c r="BG45" s="169">
        <v>352</v>
      </c>
      <c r="BH45" s="170">
        <v>1040.5</v>
      </c>
      <c r="BI45" s="170">
        <v>136</v>
      </c>
      <c r="BJ45" s="170">
        <v>217</v>
      </c>
      <c r="BK45" s="171">
        <v>4192</v>
      </c>
      <c r="BM45" s="164" t="s">
        <v>239</v>
      </c>
      <c r="BN45" s="165">
        <v>2</v>
      </c>
      <c r="BO45" s="166">
        <v>5</v>
      </c>
      <c r="BP45" s="166">
        <v>0</v>
      </c>
      <c r="BQ45" s="166">
        <v>1</v>
      </c>
      <c r="BR45" s="167">
        <v>25</v>
      </c>
      <c r="CH45" s="164" t="s">
        <v>50</v>
      </c>
      <c r="CI45" s="165">
        <v>1</v>
      </c>
      <c r="CJ45" s="166">
        <v>3</v>
      </c>
      <c r="CK45" s="166">
        <v>0</v>
      </c>
      <c r="CL45" s="166">
        <v>1</v>
      </c>
      <c r="CM45" s="167">
        <v>23</v>
      </c>
    </row>
    <row r="46" spans="1:98" x14ac:dyDescent="0.35">
      <c r="A46" s="164" t="s">
        <v>212</v>
      </c>
      <c r="B46" s="165">
        <v>10</v>
      </c>
      <c r="C46" s="166">
        <v>39</v>
      </c>
      <c r="D46" s="166">
        <v>2</v>
      </c>
      <c r="E46" s="166">
        <v>5</v>
      </c>
      <c r="F46" s="167">
        <v>224</v>
      </c>
      <c r="AD46" s="164" t="s">
        <v>272</v>
      </c>
      <c r="AE46" s="165">
        <v>1</v>
      </c>
      <c r="AF46" s="166">
        <v>3</v>
      </c>
      <c r="AG46" s="166">
        <v>0</v>
      </c>
      <c r="AH46" s="166">
        <v>0</v>
      </c>
      <c r="AI46" s="167">
        <v>16</v>
      </c>
      <c r="AY46" s="164" t="s">
        <v>255</v>
      </c>
      <c r="AZ46" s="165">
        <v>1</v>
      </c>
      <c r="BA46" s="166">
        <v>4</v>
      </c>
      <c r="BB46" s="166">
        <v>2</v>
      </c>
      <c r="BC46" s="166">
        <v>2</v>
      </c>
      <c r="BD46" s="167">
        <v>8</v>
      </c>
      <c r="BM46" s="164" t="s">
        <v>290</v>
      </c>
      <c r="BN46" s="165">
        <v>1</v>
      </c>
      <c r="BO46" s="166">
        <v>7</v>
      </c>
      <c r="BP46" s="166">
        <v>1</v>
      </c>
      <c r="BQ46" s="166">
        <v>0</v>
      </c>
      <c r="BR46" s="167">
        <v>19</v>
      </c>
      <c r="CH46" s="164" t="s">
        <v>225</v>
      </c>
      <c r="CI46" s="165">
        <v>1</v>
      </c>
      <c r="CJ46" s="166">
        <v>1</v>
      </c>
      <c r="CK46" s="166">
        <v>0</v>
      </c>
      <c r="CL46" s="166">
        <v>0</v>
      </c>
      <c r="CM46" s="167">
        <v>0</v>
      </c>
    </row>
    <row r="47" spans="1:98" x14ac:dyDescent="0.35">
      <c r="A47" s="164" t="s">
        <v>247</v>
      </c>
      <c r="B47" s="165">
        <v>4</v>
      </c>
      <c r="C47" s="166">
        <v>19</v>
      </c>
      <c r="D47" s="166">
        <v>2</v>
      </c>
      <c r="E47" s="166">
        <v>5</v>
      </c>
      <c r="F47" s="167">
        <v>76</v>
      </c>
      <c r="AD47" s="164" t="s">
        <v>239</v>
      </c>
      <c r="AE47" s="165">
        <v>3</v>
      </c>
      <c r="AF47" s="166">
        <v>5</v>
      </c>
      <c r="AG47" s="166">
        <v>1</v>
      </c>
      <c r="AH47" s="166">
        <v>2</v>
      </c>
      <c r="AI47" s="167">
        <v>16</v>
      </c>
      <c r="AY47" s="164" t="s">
        <v>242</v>
      </c>
      <c r="AZ47" s="165">
        <v>5</v>
      </c>
      <c r="BA47" s="166">
        <v>16</v>
      </c>
      <c r="BB47" s="166">
        <v>1</v>
      </c>
      <c r="BC47" s="166">
        <v>3</v>
      </c>
      <c r="BD47" s="167">
        <v>70</v>
      </c>
      <c r="BM47" s="164" t="s">
        <v>293</v>
      </c>
      <c r="BN47" s="165">
        <v>1</v>
      </c>
      <c r="BO47" s="166">
        <v>5</v>
      </c>
      <c r="BP47" s="166">
        <v>0</v>
      </c>
      <c r="BQ47" s="166">
        <v>0</v>
      </c>
      <c r="BR47" s="167">
        <v>15</v>
      </c>
      <c r="CH47" s="164" t="s">
        <v>293</v>
      </c>
      <c r="CI47" s="165">
        <v>1</v>
      </c>
      <c r="CJ47" s="166">
        <v>5</v>
      </c>
      <c r="CK47" s="166">
        <v>0</v>
      </c>
      <c r="CL47" s="166">
        <v>0</v>
      </c>
      <c r="CM47" s="167">
        <v>15</v>
      </c>
    </row>
    <row r="48" spans="1:98" x14ac:dyDescent="0.35">
      <c r="A48" s="164" t="s">
        <v>255</v>
      </c>
      <c r="B48" s="165">
        <v>1</v>
      </c>
      <c r="C48" s="166">
        <v>4</v>
      </c>
      <c r="D48" s="166">
        <v>2</v>
      </c>
      <c r="E48" s="166">
        <v>2</v>
      </c>
      <c r="F48" s="167">
        <v>8</v>
      </c>
      <c r="AD48" s="164" t="s">
        <v>284</v>
      </c>
      <c r="AE48" s="165">
        <v>1</v>
      </c>
      <c r="AF48" s="166">
        <v>6</v>
      </c>
      <c r="AG48" s="166">
        <v>0</v>
      </c>
      <c r="AH48" s="166">
        <v>1</v>
      </c>
      <c r="AI48" s="167">
        <v>36</v>
      </c>
      <c r="AY48" s="164" t="s">
        <v>206</v>
      </c>
      <c r="AZ48" s="165">
        <v>24</v>
      </c>
      <c r="BA48" s="166">
        <v>198</v>
      </c>
      <c r="BB48" s="166">
        <v>37</v>
      </c>
      <c r="BC48" s="166">
        <v>29</v>
      </c>
      <c r="BD48" s="167">
        <v>596</v>
      </c>
      <c r="BM48" s="164" t="s">
        <v>294</v>
      </c>
      <c r="BN48" s="165">
        <v>1</v>
      </c>
      <c r="BO48" s="166">
        <v>7</v>
      </c>
      <c r="BP48" s="166">
        <v>2</v>
      </c>
      <c r="BQ48" s="166">
        <v>4</v>
      </c>
      <c r="BR48" s="167">
        <v>16</v>
      </c>
      <c r="CH48" s="164" t="s">
        <v>294</v>
      </c>
      <c r="CI48" s="165">
        <v>1</v>
      </c>
      <c r="CJ48" s="166">
        <v>7</v>
      </c>
      <c r="CK48" s="166">
        <v>2</v>
      </c>
      <c r="CL48" s="166">
        <v>4</v>
      </c>
      <c r="CM48" s="167">
        <v>16</v>
      </c>
    </row>
    <row r="49" spans="1:91" x14ac:dyDescent="0.35">
      <c r="A49" s="164" t="s">
        <v>63</v>
      </c>
      <c r="B49" s="165">
        <v>1</v>
      </c>
      <c r="C49" s="166">
        <v>1</v>
      </c>
      <c r="D49" s="166">
        <v>0</v>
      </c>
      <c r="E49" s="166">
        <v>0</v>
      </c>
      <c r="F49" s="167">
        <v>5</v>
      </c>
      <c r="AD49" s="164" t="s">
        <v>290</v>
      </c>
      <c r="AE49" s="165">
        <v>1</v>
      </c>
      <c r="AF49" s="166">
        <v>7</v>
      </c>
      <c r="AG49" s="166">
        <v>1</v>
      </c>
      <c r="AH49" s="166">
        <v>0</v>
      </c>
      <c r="AI49" s="167">
        <v>19</v>
      </c>
      <c r="AY49" s="164" t="s">
        <v>239</v>
      </c>
      <c r="AZ49" s="165">
        <v>2</v>
      </c>
      <c r="BA49" s="166">
        <v>10</v>
      </c>
      <c r="BB49" s="166">
        <v>1</v>
      </c>
      <c r="BC49" s="166">
        <v>2</v>
      </c>
      <c r="BD49" s="167">
        <v>52</v>
      </c>
      <c r="BM49" s="164" t="s">
        <v>67</v>
      </c>
      <c r="BN49" s="165">
        <v>1</v>
      </c>
      <c r="BO49" s="166">
        <v>2</v>
      </c>
      <c r="BP49" s="166">
        <v>1</v>
      </c>
      <c r="BQ49" s="166">
        <v>1</v>
      </c>
      <c r="BR49" s="167">
        <v>11</v>
      </c>
      <c r="CH49" s="164" t="s">
        <v>67</v>
      </c>
      <c r="CI49" s="165">
        <v>2</v>
      </c>
      <c r="CJ49" s="166">
        <v>6</v>
      </c>
      <c r="CK49" s="166">
        <v>1</v>
      </c>
      <c r="CL49" s="166">
        <v>1</v>
      </c>
      <c r="CM49" s="167">
        <v>27</v>
      </c>
    </row>
    <row r="50" spans="1:91" x14ac:dyDescent="0.35">
      <c r="A50" s="164" t="s">
        <v>242</v>
      </c>
      <c r="B50" s="165">
        <v>5</v>
      </c>
      <c r="C50" s="166">
        <v>16</v>
      </c>
      <c r="D50" s="166">
        <v>1</v>
      </c>
      <c r="E50" s="166">
        <v>3</v>
      </c>
      <c r="F50" s="167">
        <v>70</v>
      </c>
      <c r="AD50" s="164" t="s">
        <v>293</v>
      </c>
      <c r="AE50" s="165">
        <v>1</v>
      </c>
      <c r="AF50" s="166">
        <v>5</v>
      </c>
      <c r="AG50" s="166">
        <v>0</v>
      </c>
      <c r="AH50" s="166">
        <v>0</v>
      </c>
      <c r="AI50" s="167">
        <v>15</v>
      </c>
      <c r="AY50" s="164" t="s">
        <v>284</v>
      </c>
      <c r="AZ50" s="165">
        <v>1</v>
      </c>
      <c r="BA50" s="166">
        <v>9</v>
      </c>
      <c r="BB50" s="166">
        <v>0</v>
      </c>
      <c r="BC50" s="166">
        <v>1</v>
      </c>
      <c r="BD50" s="167">
        <v>47</v>
      </c>
      <c r="BM50" s="164" t="s">
        <v>296</v>
      </c>
      <c r="BN50" s="165">
        <v>1</v>
      </c>
      <c r="BO50" s="166">
        <v>6</v>
      </c>
      <c r="BP50" s="166">
        <v>0</v>
      </c>
      <c r="BQ50" s="166">
        <v>2</v>
      </c>
      <c r="BR50" s="167">
        <v>32</v>
      </c>
      <c r="CH50" s="164" t="s">
        <v>296</v>
      </c>
      <c r="CI50" s="165">
        <v>1</v>
      </c>
      <c r="CJ50" s="166">
        <v>6</v>
      </c>
      <c r="CK50" s="166">
        <v>0</v>
      </c>
      <c r="CL50" s="166">
        <v>2</v>
      </c>
      <c r="CM50" s="167">
        <v>32</v>
      </c>
    </row>
    <row r="51" spans="1:91" x14ac:dyDescent="0.35">
      <c r="A51" s="164" t="s">
        <v>206</v>
      </c>
      <c r="B51" s="165">
        <v>38</v>
      </c>
      <c r="C51" s="166">
        <v>286.5</v>
      </c>
      <c r="D51" s="166">
        <v>54</v>
      </c>
      <c r="E51" s="166">
        <v>52</v>
      </c>
      <c r="F51" s="167">
        <v>886</v>
      </c>
      <c r="AD51" s="164" t="s">
        <v>294</v>
      </c>
      <c r="AE51" s="165">
        <v>1</v>
      </c>
      <c r="AF51" s="166">
        <v>7</v>
      </c>
      <c r="AG51" s="166">
        <v>2</v>
      </c>
      <c r="AH51" s="166">
        <v>4</v>
      </c>
      <c r="AI51" s="167">
        <v>16</v>
      </c>
      <c r="AY51" s="164" t="s">
        <v>50</v>
      </c>
      <c r="AZ51" s="165">
        <v>1</v>
      </c>
      <c r="BA51" s="166">
        <v>3</v>
      </c>
      <c r="BB51" s="166">
        <v>0</v>
      </c>
      <c r="BC51" s="166">
        <v>1</v>
      </c>
      <c r="BD51" s="167">
        <v>23</v>
      </c>
      <c r="BM51" s="168" t="s">
        <v>84</v>
      </c>
      <c r="BN51" s="169">
        <v>385</v>
      </c>
      <c r="BO51" s="170">
        <v>1346.5</v>
      </c>
      <c r="BP51" s="170">
        <v>209</v>
      </c>
      <c r="BQ51" s="170">
        <v>284</v>
      </c>
      <c r="BR51" s="171">
        <v>5054</v>
      </c>
      <c r="CH51" s="164" t="s">
        <v>297</v>
      </c>
      <c r="CI51" s="165">
        <v>1</v>
      </c>
      <c r="CJ51" s="166">
        <v>1</v>
      </c>
      <c r="CK51" s="166">
        <v>0</v>
      </c>
      <c r="CL51" s="166">
        <v>0</v>
      </c>
      <c r="CM51" s="167">
        <v>4</v>
      </c>
    </row>
    <row r="52" spans="1:91" x14ac:dyDescent="0.35">
      <c r="A52" s="164" t="s">
        <v>272</v>
      </c>
      <c r="B52" s="165">
        <v>1</v>
      </c>
      <c r="C52" s="166">
        <v>3</v>
      </c>
      <c r="D52" s="166">
        <v>0</v>
      </c>
      <c r="E52" s="166">
        <v>0</v>
      </c>
      <c r="F52" s="167">
        <v>16</v>
      </c>
      <c r="AD52" s="164" t="s">
        <v>67</v>
      </c>
      <c r="AE52" s="165">
        <v>1</v>
      </c>
      <c r="AF52" s="166">
        <v>2</v>
      </c>
      <c r="AG52" s="166">
        <v>1</v>
      </c>
      <c r="AH52" s="166">
        <v>1</v>
      </c>
      <c r="AI52" s="167">
        <v>11</v>
      </c>
      <c r="AY52" s="164" t="s">
        <v>225</v>
      </c>
      <c r="AZ52" s="165">
        <v>1</v>
      </c>
      <c r="BA52" s="166">
        <v>1</v>
      </c>
      <c r="BB52" s="166">
        <v>0</v>
      </c>
      <c r="BC52" s="166">
        <v>0</v>
      </c>
      <c r="BD52" s="167">
        <v>0</v>
      </c>
      <c r="CH52" s="168" t="s">
        <v>84</v>
      </c>
      <c r="CI52" s="169">
        <v>594</v>
      </c>
      <c r="CJ52" s="170">
        <v>2000.5</v>
      </c>
      <c r="CK52" s="170">
        <v>237</v>
      </c>
      <c r="CL52" s="170">
        <v>377</v>
      </c>
      <c r="CM52" s="171">
        <v>8212</v>
      </c>
    </row>
    <row r="53" spans="1:91" x14ac:dyDescent="0.35">
      <c r="A53" s="164" t="s">
        <v>85</v>
      </c>
      <c r="B53" s="165"/>
      <c r="C53" s="166"/>
      <c r="D53" s="166"/>
      <c r="E53" s="166"/>
      <c r="F53" s="167"/>
      <c r="AD53" s="164" t="s">
        <v>296</v>
      </c>
      <c r="AE53" s="165">
        <v>1</v>
      </c>
      <c r="AF53" s="166">
        <v>6</v>
      </c>
      <c r="AG53" s="166">
        <v>0</v>
      </c>
      <c r="AH53" s="166">
        <v>2</v>
      </c>
      <c r="AI53" s="167">
        <v>32</v>
      </c>
      <c r="AY53" s="164" t="s">
        <v>293</v>
      </c>
      <c r="AZ53" s="165">
        <v>1</v>
      </c>
      <c r="BA53" s="166">
        <v>5</v>
      </c>
      <c r="BB53" s="166">
        <v>0</v>
      </c>
      <c r="BC53" s="166">
        <v>0</v>
      </c>
      <c r="BD53" s="167">
        <v>15</v>
      </c>
    </row>
    <row r="54" spans="1:91" x14ac:dyDescent="0.35">
      <c r="A54" s="164" t="s">
        <v>239</v>
      </c>
      <c r="B54" s="165">
        <v>6</v>
      </c>
      <c r="C54" s="166">
        <v>15</v>
      </c>
      <c r="D54" s="166">
        <v>2</v>
      </c>
      <c r="E54" s="166">
        <v>3</v>
      </c>
      <c r="F54" s="167">
        <v>84</v>
      </c>
      <c r="AD54" s="168" t="s">
        <v>84</v>
      </c>
      <c r="AE54" s="169">
        <v>605</v>
      </c>
      <c r="AF54" s="170">
        <v>1470.5</v>
      </c>
      <c r="AG54" s="170">
        <v>209</v>
      </c>
      <c r="AH54" s="170">
        <v>278</v>
      </c>
      <c r="AI54" s="171">
        <v>5670</v>
      </c>
      <c r="AY54" s="164" t="s">
        <v>296</v>
      </c>
      <c r="AZ54" s="165">
        <v>1</v>
      </c>
      <c r="BA54" s="166">
        <v>6</v>
      </c>
      <c r="BB54" s="166">
        <v>0</v>
      </c>
      <c r="BC54" s="166">
        <v>2</v>
      </c>
      <c r="BD54" s="167">
        <v>32</v>
      </c>
    </row>
    <row r="55" spans="1:91" x14ac:dyDescent="0.35">
      <c r="A55" s="164" t="s">
        <v>284</v>
      </c>
      <c r="B55" s="165">
        <v>2</v>
      </c>
      <c r="C55" s="166">
        <v>15</v>
      </c>
      <c r="D55" s="166">
        <v>0</v>
      </c>
      <c r="E55" s="166">
        <v>2</v>
      </c>
      <c r="F55" s="167">
        <v>83</v>
      </c>
      <c r="AY55" s="168" t="s">
        <v>84</v>
      </c>
      <c r="AZ55" s="169">
        <v>484</v>
      </c>
      <c r="BA55" s="170">
        <v>1843</v>
      </c>
      <c r="BB55" s="170">
        <v>228</v>
      </c>
      <c r="BC55" s="170">
        <v>338</v>
      </c>
      <c r="BD55" s="171">
        <v>7472</v>
      </c>
    </row>
    <row r="56" spans="1:91" x14ac:dyDescent="0.35">
      <c r="A56" s="164" t="s">
        <v>50</v>
      </c>
      <c r="B56" s="165">
        <v>1</v>
      </c>
      <c r="C56" s="166">
        <v>3</v>
      </c>
      <c r="D56" s="166">
        <v>0</v>
      </c>
      <c r="E56" s="166">
        <v>1</v>
      </c>
      <c r="F56" s="167">
        <v>23</v>
      </c>
    </row>
    <row r="57" spans="1:91" x14ac:dyDescent="0.35">
      <c r="A57" s="164" t="s">
        <v>225</v>
      </c>
      <c r="B57" s="165">
        <v>1</v>
      </c>
      <c r="C57" s="166">
        <v>1</v>
      </c>
      <c r="D57" s="166">
        <v>0</v>
      </c>
      <c r="E57" s="166">
        <v>0</v>
      </c>
      <c r="F57" s="167">
        <v>0</v>
      </c>
    </row>
    <row r="58" spans="1:91" x14ac:dyDescent="0.35">
      <c r="A58" s="164" t="s">
        <v>290</v>
      </c>
      <c r="B58" s="165">
        <v>1</v>
      </c>
      <c r="C58" s="166">
        <v>7</v>
      </c>
      <c r="D58" s="166">
        <v>1</v>
      </c>
      <c r="E58" s="166">
        <v>0</v>
      </c>
      <c r="F58" s="167">
        <v>19</v>
      </c>
    </row>
    <row r="59" spans="1:91" x14ac:dyDescent="0.35">
      <c r="A59" s="164" t="s">
        <v>293</v>
      </c>
      <c r="B59" s="165">
        <v>1</v>
      </c>
      <c r="C59" s="166">
        <v>5</v>
      </c>
      <c r="D59" s="166">
        <v>0</v>
      </c>
      <c r="E59" s="166">
        <v>0</v>
      </c>
      <c r="F59" s="167">
        <v>15</v>
      </c>
    </row>
    <row r="60" spans="1:91" x14ac:dyDescent="0.35">
      <c r="A60" s="164" t="s">
        <v>294</v>
      </c>
      <c r="B60" s="165">
        <v>1</v>
      </c>
      <c r="C60" s="166">
        <v>7</v>
      </c>
      <c r="D60" s="166">
        <v>2</v>
      </c>
      <c r="E60" s="166">
        <v>4</v>
      </c>
      <c r="F60" s="167">
        <v>16</v>
      </c>
    </row>
    <row r="61" spans="1:91" x14ac:dyDescent="0.35">
      <c r="A61" s="164" t="s">
        <v>67</v>
      </c>
      <c r="B61" s="165">
        <v>2</v>
      </c>
      <c r="C61" s="166">
        <v>6</v>
      </c>
      <c r="D61" s="166">
        <v>1</v>
      </c>
      <c r="E61" s="166">
        <v>1</v>
      </c>
      <c r="F61" s="167">
        <v>27</v>
      </c>
    </row>
    <row r="62" spans="1:91" x14ac:dyDescent="0.35">
      <c r="A62" s="164" t="s">
        <v>296</v>
      </c>
      <c r="B62" s="165">
        <v>1</v>
      </c>
      <c r="C62" s="166">
        <v>6</v>
      </c>
      <c r="D62" s="166">
        <v>0</v>
      </c>
      <c r="E62" s="166">
        <v>2</v>
      </c>
      <c r="F62" s="167">
        <v>32</v>
      </c>
    </row>
    <row r="63" spans="1:91" x14ac:dyDescent="0.35">
      <c r="A63" s="164" t="s">
        <v>297</v>
      </c>
      <c r="B63" s="165">
        <v>1</v>
      </c>
      <c r="C63" s="166">
        <v>1</v>
      </c>
      <c r="D63" s="166">
        <v>0</v>
      </c>
      <c r="E63" s="166">
        <v>0</v>
      </c>
      <c r="F63" s="167">
        <v>4</v>
      </c>
    </row>
    <row r="64" spans="1:91" x14ac:dyDescent="0.35">
      <c r="A64" s="168" t="s">
        <v>84</v>
      </c>
      <c r="B64" s="169">
        <v>1111</v>
      </c>
      <c r="C64" s="170">
        <v>2883.5</v>
      </c>
      <c r="D64" s="170">
        <v>364</v>
      </c>
      <c r="E64" s="170">
        <v>555</v>
      </c>
      <c r="F64" s="171">
        <v>11664</v>
      </c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1112"/>
  <sheetViews>
    <sheetView workbookViewId="0"/>
  </sheetViews>
  <sheetFormatPr defaultColWidth="8.81640625" defaultRowHeight="14.5" x14ac:dyDescent="0.35"/>
  <cols>
    <col min="1" max="1" width="10.6328125" style="56" bestFit="1" customWidth="1"/>
  </cols>
  <sheetData>
    <row r="1" spans="1:26" x14ac:dyDescent="0.35">
      <c r="A1" s="55" t="s">
        <v>169</v>
      </c>
      <c r="B1" s="4" t="s">
        <v>170</v>
      </c>
      <c r="C1" s="4" t="s">
        <v>171</v>
      </c>
      <c r="D1" s="4" t="s">
        <v>172</v>
      </c>
      <c r="E1" s="4" t="s">
        <v>173</v>
      </c>
      <c r="F1" s="4" t="s">
        <v>174</v>
      </c>
      <c r="G1" s="4" t="s">
        <v>175</v>
      </c>
      <c r="H1" s="4" t="s">
        <v>176</v>
      </c>
      <c r="I1" s="4" t="s">
        <v>177</v>
      </c>
      <c r="J1" s="4" t="s">
        <v>178</v>
      </c>
      <c r="K1" s="4" t="s">
        <v>179</v>
      </c>
      <c r="L1" s="4" t="s">
        <v>180</v>
      </c>
      <c r="M1" s="4" t="s">
        <v>181</v>
      </c>
      <c r="N1" s="4" t="s">
        <v>182</v>
      </c>
      <c r="O1" s="4" t="s">
        <v>183</v>
      </c>
      <c r="P1" s="4" t="s">
        <v>184</v>
      </c>
      <c r="Q1" s="4" t="s">
        <v>185</v>
      </c>
      <c r="R1" s="4" t="s">
        <v>186</v>
      </c>
      <c r="S1" s="4">
        <v>50</v>
      </c>
      <c r="T1" s="4">
        <v>100</v>
      </c>
      <c r="U1" s="4" t="s">
        <v>187</v>
      </c>
      <c r="V1" s="4" t="s">
        <v>188</v>
      </c>
      <c r="W1" s="4" t="s">
        <v>189</v>
      </c>
      <c r="X1" s="4" t="s">
        <v>190</v>
      </c>
      <c r="Y1" s="4" t="s">
        <v>191</v>
      </c>
      <c r="Z1" s="5" t="s">
        <v>192</v>
      </c>
    </row>
    <row r="2" spans="1:26" x14ac:dyDescent="0.35">
      <c r="A2" s="1">
        <v>40650</v>
      </c>
      <c r="B2" s="2" t="s">
        <v>193</v>
      </c>
      <c r="C2" s="2" t="s">
        <v>194</v>
      </c>
      <c r="D2" s="2" t="s">
        <v>195</v>
      </c>
      <c r="E2" s="2" t="s">
        <v>196</v>
      </c>
      <c r="F2" s="2" t="s">
        <v>197</v>
      </c>
      <c r="G2" s="2">
        <v>84</v>
      </c>
      <c r="H2" s="2">
        <v>3</v>
      </c>
      <c r="I2" s="2">
        <v>83</v>
      </c>
      <c r="J2" s="2">
        <v>9</v>
      </c>
      <c r="K2" s="2">
        <v>30.5</v>
      </c>
      <c r="L2" s="2">
        <v>18</v>
      </c>
      <c r="M2" s="2">
        <v>10</v>
      </c>
      <c r="N2" s="2">
        <v>6</v>
      </c>
      <c r="O2" s="2">
        <v>1</v>
      </c>
      <c r="P2" s="2" t="s">
        <v>198</v>
      </c>
      <c r="Q2" s="2">
        <v>32</v>
      </c>
      <c r="R2" s="2">
        <v>1</v>
      </c>
      <c r="S2" s="2">
        <v>0</v>
      </c>
      <c r="T2" s="2">
        <v>0</v>
      </c>
      <c r="U2" s="2">
        <v>1</v>
      </c>
      <c r="V2" s="2" t="s">
        <v>199</v>
      </c>
      <c r="W2" s="2">
        <v>5</v>
      </c>
      <c r="X2" s="2">
        <v>2</v>
      </c>
      <c r="Y2" s="2">
        <v>1</v>
      </c>
      <c r="Z2" s="2">
        <v>13</v>
      </c>
    </row>
    <row r="3" spans="1:26" x14ac:dyDescent="0.35">
      <c r="A3" s="1">
        <v>40650</v>
      </c>
      <c r="B3" s="2" t="s">
        <v>193</v>
      </c>
      <c r="C3" s="2" t="s">
        <v>194</v>
      </c>
      <c r="D3" s="2" t="s">
        <v>195</v>
      </c>
      <c r="E3" s="2" t="s">
        <v>196</v>
      </c>
      <c r="F3" s="2" t="s">
        <v>197</v>
      </c>
      <c r="G3" s="2">
        <v>84</v>
      </c>
      <c r="H3" s="2">
        <v>3</v>
      </c>
      <c r="I3" s="2">
        <v>83</v>
      </c>
      <c r="J3" s="2">
        <v>9</v>
      </c>
      <c r="K3" s="2">
        <v>30.5</v>
      </c>
      <c r="L3" s="2">
        <v>18</v>
      </c>
      <c r="M3" s="2">
        <v>10</v>
      </c>
      <c r="N3" s="2">
        <v>6</v>
      </c>
      <c r="O3" s="2">
        <v>2</v>
      </c>
      <c r="P3" s="2" t="s">
        <v>200</v>
      </c>
      <c r="Q3" s="2">
        <v>34</v>
      </c>
      <c r="R3" s="2">
        <v>0</v>
      </c>
      <c r="S3" s="2">
        <v>0</v>
      </c>
      <c r="T3" s="2">
        <v>0</v>
      </c>
      <c r="U3" s="2">
        <v>2</v>
      </c>
      <c r="V3" s="2" t="s">
        <v>201</v>
      </c>
      <c r="W3" s="2">
        <v>7</v>
      </c>
      <c r="X3" s="2">
        <v>3</v>
      </c>
      <c r="Y3" s="2">
        <v>2</v>
      </c>
      <c r="Z3" s="2">
        <v>13</v>
      </c>
    </row>
    <row r="4" spans="1:26" x14ac:dyDescent="0.35">
      <c r="A4" s="1">
        <v>40650</v>
      </c>
      <c r="B4" s="2" t="s">
        <v>193</v>
      </c>
      <c r="C4" s="2" t="s">
        <v>194</v>
      </c>
      <c r="D4" s="2" t="s">
        <v>195</v>
      </c>
      <c r="E4" s="2" t="s">
        <v>196</v>
      </c>
      <c r="F4" s="2" t="s">
        <v>197</v>
      </c>
      <c r="G4" s="2">
        <v>84</v>
      </c>
      <c r="H4" s="2">
        <v>3</v>
      </c>
      <c r="I4" s="2">
        <v>83</v>
      </c>
      <c r="J4" s="2">
        <v>9</v>
      </c>
      <c r="K4" s="2">
        <v>30.5</v>
      </c>
      <c r="L4" s="2">
        <v>18</v>
      </c>
      <c r="M4" s="2">
        <v>10</v>
      </c>
      <c r="N4" s="2">
        <v>6</v>
      </c>
      <c r="O4" s="2">
        <v>3</v>
      </c>
      <c r="P4" s="2" t="s">
        <v>202</v>
      </c>
      <c r="Q4" s="2">
        <v>8</v>
      </c>
      <c r="R4" s="2">
        <v>1</v>
      </c>
      <c r="S4" s="2">
        <v>0</v>
      </c>
      <c r="T4" s="2">
        <v>0</v>
      </c>
      <c r="U4" s="2">
        <v>3</v>
      </c>
      <c r="V4" s="2" t="s">
        <v>203</v>
      </c>
      <c r="W4" s="2">
        <v>6</v>
      </c>
      <c r="X4" s="2">
        <v>2</v>
      </c>
      <c r="Y4" s="2">
        <v>4</v>
      </c>
      <c r="Z4" s="2">
        <v>11</v>
      </c>
    </row>
    <row r="5" spans="1:26" x14ac:dyDescent="0.35">
      <c r="A5" s="1">
        <v>40650</v>
      </c>
      <c r="B5" s="2" t="s">
        <v>193</v>
      </c>
      <c r="C5" s="2" t="s">
        <v>194</v>
      </c>
      <c r="D5" s="2" t="s">
        <v>195</v>
      </c>
      <c r="E5" s="2" t="s">
        <v>196</v>
      </c>
      <c r="F5" s="2" t="s">
        <v>197</v>
      </c>
      <c r="G5" s="2">
        <v>84</v>
      </c>
      <c r="H5" s="2">
        <v>3</v>
      </c>
      <c r="I5" s="2">
        <v>83</v>
      </c>
      <c r="J5" s="2">
        <v>9</v>
      </c>
      <c r="K5" s="2">
        <v>30.5</v>
      </c>
      <c r="L5" s="2">
        <v>18</v>
      </c>
      <c r="M5" s="2">
        <v>10</v>
      </c>
      <c r="N5" s="2">
        <v>6</v>
      </c>
      <c r="O5" s="2">
        <v>4</v>
      </c>
      <c r="P5" s="2" t="s">
        <v>196</v>
      </c>
      <c r="Q5" s="2">
        <v>0</v>
      </c>
      <c r="R5" s="2">
        <v>1</v>
      </c>
      <c r="S5" s="2">
        <v>0</v>
      </c>
      <c r="T5" s="2">
        <v>0</v>
      </c>
      <c r="U5" s="2">
        <v>4</v>
      </c>
      <c r="V5" s="2" t="s">
        <v>204</v>
      </c>
      <c r="W5" s="2">
        <v>6</v>
      </c>
      <c r="X5" s="2">
        <v>0</v>
      </c>
      <c r="Y5" s="2">
        <v>0</v>
      </c>
      <c r="Z5" s="2">
        <v>30</v>
      </c>
    </row>
    <row r="6" spans="1:26" x14ac:dyDescent="0.35">
      <c r="A6" s="1">
        <v>40650</v>
      </c>
      <c r="B6" s="2" t="s">
        <v>193</v>
      </c>
      <c r="C6" s="2" t="s">
        <v>194</v>
      </c>
      <c r="D6" s="2" t="s">
        <v>195</v>
      </c>
      <c r="E6" s="2" t="s">
        <v>196</v>
      </c>
      <c r="F6" s="2" t="s">
        <v>197</v>
      </c>
      <c r="G6" s="2">
        <v>84</v>
      </c>
      <c r="H6" s="2">
        <v>3</v>
      </c>
      <c r="I6" s="2">
        <v>83</v>
      </c>
      <c r="J6" s="2">
        <v>9</v>
      </c>
      <c r="K6" s="2">
        <v>30.5</v>
      </c>
      <c r="L6" s="2">
        <v>18</v>
      </c>
      <c r="M6" s="2">
        <v>10</v>
      </c>
      <c r="N6" s="2">
        <v>6</v>
      </c>
      <c r="O6" s="2">
        <v>5</v>
      </c>
      <c r="P6" s="2" t="s">
        <v>204</v>
      </c>
      <c r="Q6" s="2">
        <v>0</v>
      </c>
      <c r="R6" s="2">
        <v>0</v>
      </c>
      <c r="S6" s="2">
        <v>0</v>
      </c>
      <c r="T6" s="2">
        <v>0</v>
      </c>
      <c r="U6" s="2">
        <v>5</v>
      </c>
      <c r="V6" s="2" t="s">
        <v>205</v>
      </c>
      <c r="W6" s="2">
        <v>5</v>
      </c>
      <c r="X6" s="2">
        <v>3</v>
      </c>
      <c r="Y6" s="2">
        <v>0</v>
      </c>
      <c r="Z6" s="2">
        <v>7</v>
      </c>
    </row>
    <row r="7" spans="1:26" x14ac:dyDescent="0.35">
      <c r="A7" s="1">
        <v>40650</v>
      </c>
      <c r="B7" s="2" t="s">
        <v>193</v>
      </c>
      <c r="C7" s="2" t="s">
        <v>194</v>
      </c>
      <c r="D7" s="2" t="s">
        <v>195</v>
      </c>
      <c r="E7" s="2" t="s">
        <v>196</v>
      </c>
      <c r="F7" s="2" t="s">
        <v>197</v>
      </c>
      <c r="G7" s="2">
        <v>84</v>
      </c>
      <c r="H7" s="2">
        <v>3</v>
      </c>
      <c r="I7" s="2">
        <v>83</v>
      </c>
      <c r="J7" s="2">
        <v>9</v>
      </c>
      <c r="K7" s="2">
        <v>30.5</v>
      </c>
      <c r="L7" s="2">
        <v>18</v>
      </c>
      <c r="M7" s="2">
        <v>10</v>
      </c>
      <c r="N7" s="2">
        <v>6</v>
      </c>
      <c r="O7" s="2">
        <v>6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6</v>
      </c>
      <c r="V7" s="2" t="s">
        <v>206</v>
      </c>
      <c r="W7" s="2">
        <v>1.5</v>
      </c>
      <c r="X7" s="2">
        <v>0</v>
      </c>
      <c r="Y7" s="2">
        <v>2</v>
      </c>
      <c r="Z7" s="2">
        <v>3</v>
      </c>
    </row>
    <row r="8" spans="1:26" x14ac:dyDescent="0.35">
      <c r="A8" s="1">
        <v>40650</v>
      </c>
      <c r="B8" s="2" t="s">
        <v>193</v>
      </c>
      <c r="C8" s="2" t="s">
        <v>194</v>
      </c>
      <c r="D8" s="2" t="s">
        <v>195</v>
      </c>
      <c r="E8" s="2" t="s">
        <v>196</v>
      </c>
      <c r="F8" s="2" t="s">
        <v>197</v>
      </c>
      <c r="G8" s="2">
        <v>84</v>
      </c>
      <c r="H8" s="2">
        <v>3</v>
      </c>
      <c r="I8" s="2">
        <v>83</v>
      </c>
      <c r="J8" s="2">
        <v>9</v>
      </c>
      <c r="K8" s="2">
        <v>30.5</v>
      </c>
      <c r="L8" s="2">
        <v>18</v>
      </c>
      <c r="M8" s="2">
        <v>10</v>
      </c>
      <c r="N8" s="2">
        <v>6</v>
      </c>
      <c r="O8" s="2">
        <v>7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7</v>
      </c>
      <c r="V8" s="2">
        <v>0</v>
      </c>
      <c r="W8" s="2">
        <v>0</v>
      </c>
      <c r="X8" s="2">
        <v>0</v>
      </c>
      <c r="Y8" s="2">
        <v>0</v>
      </c>
      <c r="Z8" s="2">
        <v>0</v>
      </c>
    </row>
    <row r="9" spans="1:26" x14ac:dyDescent="0.35">
      <c r="A9" s="1">
        <v>40650</v>
      </c>
      <c r="B9" s="2" t="s">
        <v>193</v>
      </c>
      <c r="C9" s="2" t="s">
        <v>194</v>
      </c>
      <c r="D9" s="2" t="s">
        <v>195</v>
      </c>
      <c r="E9" s="2" t="s">
        <v>196</v>
      </c>
      <c r="F9" s="2" t="s">
        <v>197</v>
      </c>
      <c r="G9" s="2">
        <v>84</v>
      </c>
      <c r="H9" s="2">
        <v>3</v>
      </c>
      <c r="I9" s="2">
        <v>83</v>
      </c>
      <c r="J9" s="2">
        <v>9</v>
      </c>
      <c r="K9" s="2">
        <v>30.5</v>
      </c>
      <c r="L9" s="2">
        <v>18</v>
      </c>
      <c r="M9" s="2">
        <v>10</v>
      </c>
      <c r="N9" s="2">
        <v>6</v>
      </c>
      <c r="O9" s="2">
        <v>8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8</v>
      </c>
      <c r="V9" s="2">
        <v>0</v>
      </c>
      <c r="W9" s="2">
        <v>0</v>
      </c>
      <c r="X9" s="2">
        <v>0</v>
      </c>
      <c r="Y9" s="2">
        <v>0</v>
      </c>
      <c r="Z9" s="2">
        <v>0</v>
      </c>
    </row>
    <row r="10" spans="1:26" x14ac:dyDescent="0.35">
      <c r="A10" s="1">
        <v>40650</v>
      </c>
      <c r="B10" s="2" t="s">
        <v>193</v>
      </c>
      <c r="C10" s="2" t="s">
        <v>194</v>
      </c>
      <c r="D10" s="2" t="s">
        <v>195</v>
      </c>
      <c r="E10" s="2" t="s">
        <v>196</v>
      </c>
      <c r="F10" s="2" t="s">
        <v>197</v>
      </c>
      <c r="G10" s="2">
        <v>84</v>
      </c>
      <c r="H10" s="2">
        <v>3</v>
      </c>
      <c r="I10" s="2">
        <v>83</v>
      </c>
      <c r="J10" s="2">
        <v>9</v>
      </c>
      <c r="K10" s="2">
        <v>30.5</v>
      </c>
      <c r="L10" s="2">
        <v>18</v>
      </c>
      <c r="M10" s="2">
        <v>10</v>
      </c>
      <c r="N10" s="2">
        <v>6</v>
      </c>
      <c r="O10" s="2">
        <v>9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9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</row>
    <row r="11" spans="1:26" x14ac:dyDescent="0.35">
      <c r="A11" s="1">
        <v>40650</v>
      </c>
      <c r="B11" s="2" t="s">
        <v>193</v>
      </c>
      <c r="C11" s="2" t="s">
        <v>194</v>
      </c>
      <c r="D11" s="2" t="s">
        <v>195</v>
      </c>
      <c r="E11" s="2" t="s">
        <v>196</v>
      </c>
      <c r="F11" s="2" t="s">
        <v>197</v>
      </c>
      <c r="G11" s="2">
        <v>84</v>
      </c>
      <c r="H11" s="2">
        <v>3</v>
      </c>
      <c r="I11" s="2">
        <v>83</v>
      </c>
      <c r="J11" s="2">
        <v>9</v>
      </c>
      <c r="K11" s="2">
        <v>30.5</v>
      </c>
      <c r="L11" s="2">
        <v>18</v>
      </c>
      <c r="M11" s="2">
        <v>10</v>
      </c>
      <c r="N11" s="2">
        <v>6</v>
      </c>
      <c r="O11" s="2">
        <v>10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10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</row>
    <row r="12" spans="1:26" x14ac:dyDescent="0.35">
      <c r="A12" s="1">
        <v>40650</v>
      </c>
      <c r="B12" s="2" t="s">
        <v>193</v>
      </c>
      <c r="C12" s="2" t="s">
        <v>194</v>
      </c>
      <c r="D12" s="2" t="s">
        <v>195</v>
      </c>
      <c r="E12" s="2" t="s">
        <v>196</v>
      </c>
      <c r="F12" s="2" t="s">
        <v>197</v>
      </c>
      <c r="G12" s="2">
        <v>84</v>
      </c>
      <c r="H12" s="2">
        <v>3</v>
      </c>
      <c r="I12" s="2">
        <v>83</v>
      </c>
      <c r="J12" s="2">
        <v>9</v>
      </c>
      <c r="K12" s="2">
        <v>30.5</v>
      </c>
      <c r="L12" s="2">
        <v>18</v>
      </c>
      <c r="M12" s="2">
        <v>10</v>
      </c>
      <c r="N12" s="2">
        <v>6</v>
      </c>
      <c r="O12" s="2">
        <v>11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11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</row>
    <row r="13" spans="1:26" x14ac:dyDescent="0.35">
      <c r="A13" s="1">
        <v>40656</v>
      </c>
      <c r="B13" s="2" t="s">
        <v>207</v>
      </c>
      <c r="C13" s="2" t="s">
        <v>208</v>
      </c>
      <c r="D13" s="2" t="s">
        <v>209</v>
      </c>
      <c r="E13" s="2" t="s">
        <v>199</v>
      </c>
      <c r="F13" s="2" t="s">
        <v>210</v>
      </c>
      <c r="G13" s="2">
        <v>68</v>
      </c>
      <c r="H13" s="2">
        <v>10</v>
      </c>
      <c r="I13" s="2">
        <v>192</v>
      </c>
      <c r="J13" s="2">
        <v>10</v>
      </c>
      <c r="K13" s="2">
        <v>36</v>
      </c>
      <c r="L13" s="2">
        <v>22</v>
      </c>
      <c r="M13" s="2">
        <v>19</v>
      </c>
      <c r="N13" s="2">
        <v>0</v>
      </c>
      <c r="O13" s="2">
        <v>1</v>
      </c>
      <c r="P13" s="2" t="s">
        <v>211</v>
      </c>
      <c r="Q13" s="2">
        <v>17</v>
      </c>
      <c r="R13" s="2">
        <v>1</v>
      </c>
      <c r="S13" s="2">
        <v>0</v>
      </c>
      <c r="T13" s="2">
        <v>0</v>
      </c>
      <c r="U13" s="2">
        <v>1</v>
      </c>
      <c r="V13" s="2" t="s">
        <v>201</v>
      </c>
      <c r="W13" s="2">
        <v>7</v>
      </c>
      <c r="X13" s="2">
        <v>0</v>
      </c>
      <c r="Y13" s="2">
        <v>0</v>
      </c>
      <c r="Z13" s="2">
        <v>50</v>
      </c>
    </row>
    <row r="14" spans="1:26" x14ac:dyDescent="0.35">
      <c r="A14" s="1">
        <v>40656</v>
      </c>
      <c r="B14" s="2" t="s">
        <v>207</v>
      </c>
      <c r="C14" s="2" t="s">
        <v>208</v>
      </c>
      <c r="D14" s="2" t="s">
        <v>209</v>
      </c>
      <c r="E14" s="2" t="s">
        <v>199</v>
      </c>
      <c r="F14" s="2" t="s">
        <v>210</v>
      </c>
      <c r="G14" s="2">
        <v>68</v>
      </c>
      <c r="H14" s="2">
        <v>10</v>
      </c>
      <c r="I14" s="2">
        <v>192</v>
      </c>
      <c r="J14" s="2">
        <v>10</v>
      </c>
      <c r="K14" s="2">
        <v>36</v>
      </c>
      <c r="L14" s="2">
        <v>22</v>
      </c>
      <c r="M14" s="2">
        <v>19</v>
      </c>
      <c r="N14" s="2">
        <v>0</v>
      </c>
      <c r="O14" s="2">
        <v>2</v>
      </c>
      <c r="P14" s="2" t="s">
        <v>199</v>
      </c>
      <c r="Q14" s="2">
        <v>0</v>
      </c>
      <c r="R14" s="2">
        <v>1</v>
      </c>
      <c r="S14" s="2">
        <v>0</v>
      </c>
      <c r="T14" s="2">
        <v>0</v>
      </c>
      <c r="U14" s="2">
        <v>2</v>
      </c>
      <c r="V14" s="2" t="s">
        <v>206</v>
      </c>
      <c r="W14" s="2">
        <v>9</v>
      </c>
      <c r="X14" s="2">
        <v>1</v>
      </c>
      <c r="Y14" s="2">
        <v>0</v>
      </c>
      <c r="Z14" s="2">
        <v>49</v>
      </c>
    </row>
    <row r="15" spans="1:26" x14ac:dyDescent="0.35">
      <c r="A15" s="1">
        <v>40656</v>
      </c>
      <c r="B15" s="2" t="s">
        <v>207</v>
      </c>
      <c r="C15" s="2" t="s">
        <v>208</v>
      </c>
      <c r="D15" s="2" t="s">
        <v>209</v>
      </c>
      <c r="E15" s="2" t="s">
        <v>199</v>
      </c>
      <c r="F15" s="2" t="s">
        <v>210</v>
      </c>
      <c r="G15" s="2">
        <v>68</v>
      </c>
      <c r="H15" s="2">
        <v>10</v>
      </c>
      <c r="I15" s="2">
        <v>192</v>
      </c>
      <c r="J15" s="2">
        <v>10</v>
      </c>
      <c r="K15" s="2">
        <v>36</v>
      </c>
      <c r="L15" s="2">
        <v>22</v>
      </c>
      <c r="M15" s="2">
        <v>19</v>
      </c>
      <c r="N15" s="2">
        <v>0</v>
      </c>
      <c r="O15" s="2">
        <v>3</v>
      </c>
      <c r="P15" s="2" t="s">
        <v>212</v>
      </c>
      <c r="Q15" s="2">
        <v>0</v>
      </c>
      <c r="R15" s="2">
        <v>1</v>
      </c>
      <c r="S15" s="2">
        <v>0</v>
      </c>
      <c r="T15" s="2">
        <v>0</v>
      </c>
      <c r="U15" s="2">
        <v>3</v>
      </c>
      <c r="V15" s="2" t="s">
        <v>199</v>
      </c>
      <c r="W15" s="2">
        <v>5</v>
      </c>
      <c r="X15" s="2">
        <v>1</v>
      </c>
      <c r="Y15" s="2">
        <v>1</v>
      </c>
      <c r="Z15" s="2">
        <v>18</v>
      </c>
    </row>
    <row r="16" spans="1:26" x14ac:dyDescent="0.35">
      <c r="A16" s="1">
        <v>40656</v>
      </c>
      <c r="B16" s="2" t="s">
        <v>207</v>
      </c>
      <c r="C16" s="2" t="s">
        <v>208</v>
      </c>
      <c r="D16" s="2" t="s">
        <v>209</v>
      </c>
      <c r="E16" s="2" t="s">
        <v>199</v>
      </c>
      <c r="F16" s="2" t="s">
        <v>210</v>
      </c>
      <c r="G16" s="2">
        <v>68</v>
      </c>
      <c r="H16" s="2">
        <v>10</v>
      </c>
      <c r="I16" s="2">
        <v>192</v>
      </c>
      <c r="J16" s="2">
        <v>10</v>
      </c>
      <c r="K16" s="2">
        <v>36</v>
      </c>
      <c r="L16" s="2">
        <v>22</v>
      </c>
      <c r="M16" s="2">
        <v>19</v>
      </c>
      <c r="N16" s="2">
        <v>0</v>
      </c>
      <c r="O16" s="2">
        <v>4</v>
      </c>
      <c r="P16" s="2" t="s">
        <v>213</v>
      </c>
      <c r="Q16" s="2">
        <v>0</v>
      </c>
      <c r="R16" s="2">
        <v>1</v>
      </c>
      <c r="S16" s="2">
        <v>0</v>
      </c>
      <c r="T16" s="2">
        <v>0</v>
      </c>
      <c r="U16" s="2">
        <v>4</v>
      </c>
      <c r="V16" s="2" t="s">
        <v>214</v>
      </c>
      <c r="W16" s="2">
        <v>9</v>
      </c>
      <c r="X16" s="2">
        <v>1</v>
      </c>
      <c r="Y16" s="2">
        <v>6</v>
      </c>
      <c r="Z16" s="2">
        <v>44</v>
      </c>
    </row>
    <row r="17" spans="1:26" x14ac:dyDescent="0.35">
      <c r="A17" s="1">
        <v>40656</v>
      </c>
      <c r="B17" s="2" t="s">
        <v>207</v>
      </c>
      <c r="C17" s="2" t="s">
        <v>208</v>
      </c>
      <c r="D17" s="2" t="s">
        <v>209</v>
      </c>
      <c r="E17" s="2" t="s">
        <v>199</v>
      </c>
      <c r="F17" s="2" t="s">
        <v>210</v>
      </c>
      <c r="G17" s="2">
        <v>68</v>
      </c>
      <c r="H17" s="2">
        <v>10</v>
      </c>
      <c r="I17" s="2">
        <v>192</v>
      </c>
      <c r="J17" s="2">
        <v>10</v>
      </c>
      <c r="K17" s="2">
        <v>36</v>
      </c>
      <c r="L17" s="2">
        <v>22</v>
      </c>
      <c r="M17" s="2">
        <v>19</v>
      </c>
      <c r="N17" s="2">
        <v>0</v>
      </c>
      <c r="O17" s="2">
        <v>5</v>
      </c>
      <c r="P17" s="2" t="s">
        <v>202</v>
      </c>
      <c r="Q17" s="2">
        <v>0</v>
      </c>
      <c r="R17" s="2">
        <v>1</v>
      </c>
      <c r="S17" s="2">
        <v>0</v>
      </c>
      <c r="T17" s="2">
        <v>0</v>
      </c>
      <c r="U17" s="2">
        <v>5</v>
      </c>
      <c r="V17" s="2" t="s">
        <v>203</v>
      </c>
      <c r="W17" s="2">
        <v>6</v>
      </c>
      <c r="X17" s="2">
        <v>0</v>
      </c>
      <c r="Y17" s="2">
        <v>1</v>
      </c>
      <c r="Z17" s="2">
        <v>31</v>
      </c>
    </row>
    <row r="18" spans="1:26" x14ac:dyDescent="0.35">
      <c r="A18" s="1">
        <v>40656</v>
      </c>
      <c r="B18" s="2" t="s">
        <v>207</v>
      </c>
      <c r="C18" s="2" t="s">
        <v>208</v>
      </c>
      <c r="D18" s="2" t="s">
        <v>209</v>
      </c>
      <c r="E18" s="2" t="s">
        <v>199</v>
      </c>
      <c r="F18" s="2" t="s">
        <v>210</v>
      </c>
      <c r="G18" s="2">
        <v>68</v>
      </c>
      <c r="H18" s="2">
        <v>10</v>
      </c>
      <c r="I18" s="2">
        <v>192</v>
      </c>
      <c r="J18" s="2">
        <v>10</v>
      </c>
      <c r="K18" s="2">
        <v>36</v>
      </c>
      <c r="L18" s="2">
        <v>22</v>
      </c>
      <c r="M18" s="2">
        <v>19</v>
      </c>
      <c r="N18" s="2">
        <v>0</v>
      </c>
      <c r="O18" s="2">
        <v>6</v>
      </c>
      <c r="P18" s="2" t="s">
        <v>201</v>
      </c>
      <c r="Q18" s="2">
        <v>13</v>
      </c>
      <c r="R18" s="2">
        <v>1</v>
      </c>
      <c r="S18" s="2">
        <v>0</v>
      </c>
      <c r="T18" s="2">
        <v>0</v>
      </c>
      <c r="U18" s="2">
        <v>6</v>
      </c>
      <c r="V18" s="2" t="s">
        <v>215</v>
      </c>
      <c r="W18" s="2">
        <v>0</v>
      </c>
      <c r="X18" s="2">
        <v>0</v>
      </c>
      <c r="Y18" s="2">
        <v>1</v>
      </c>
      <c r="Z18" s="2">
        <v>0</v>
      </c>
    </row>
    <row r="19" spans="1:26" x14ac:dyDescent="0.35">
      <c r="A19" s="1">
        <v>40656</v>
      </c>
      <c r="B19" s="2" t="s">
        <v>207</v>
      </c>
      <c r="C19" s="2" t="s">
        <v>208</v>
      </c>
      <c r="D19" s="2" t="s">
        <v>209</v>
      </c>
      <c r="E19" s="2" t="s">
        <v>199</v>
      </c>
      <c r="F19" s="2" t="s">
        <v>210</v>
      </c>
      <c r="G19" s="2">
        <v>68</v>
      </c>
      <c r="H19" s="2">
        <v>10</v>
      </c>
      <c r="I19" s="2">
        <v>192</v>
      </c>
      <c r="J19" s="2">
        <v>10</v>
      </c>
      <c r="K19" s="2">
        <v>36</v>
      </c>
      <c r="L19" s="2">
        <v>22</v>
      </c>
      <c r="M19" s="2">
        <v>19</v>
      </c>
      <c r="N19" s="2">
        <v>0</v>
      </c>
      <c r="O19" s="2">
        <v>7</v>
      </c>
      <c r="P19" s="2" t="s">
        <v>203</v>
      </c>
      <c r="Q19" s="2">
        <v>13</v>
      </c>
      <c r="R19" s="2">
        <v>1</v>
      </c>
      <c r="S19" s="2">
        <v>0</v>
      </c>
      <c r="T19" s="2">
        <v>0</v>
      </c>
      <c r="U19" s="2">
        <v>7</v>
      </c>
      <c r="V19" s="2" t="s">
        <v>216</v>
      </c>
      <c r="W19" s="2">
        <v>0</v>
      </c>
      <c r="X19" s="2">
        <v>0</v>
      </c>
      <c r="Y19" s="2">
        <v>1</v>
      </c>
      <c r="Z19" s="2">
        <v>0</v>
      </c>
    </row>
    <row r="20" spans="1:26" x14ac:dyDescent="0.35">
      <c r="A20" s="1">
        <v>40656</v>
      </c>
      <c r="B20" s="2" t="s">
        <v>207</v>
      </c>
      <c r="C20" s="2" t="s">
        <v>208</v>
      </c>
      <c r="D20" s="2" t="s">
        <v>209</v>
      </c>
      <c r="E20" s="2" t="s">
        <v>199</v>
      </c>
      <c r="F20" s="2" t="s">
        <v>210</v>
      </c>
      <c r="G20" s="2">
        <v>68</v>
      </c>
      <c r="H20" s="2">
        <v>10</v>
      </c>
      <c r="I20" s="2">
        <v>192</v>
      </c>
      <c r="J20" s="2">
        <v>10</v>
      </c>
      <c r="K20" s="2">
        <v>36</v>
      </c>
      <c r="L20" s="2">
        <v>22</v>
      </c>
      <c r="M20" s="2">
        <v>19</v>
      </c>
      <c r="N20" s="2">
        <v>0</v>
      </c>
      <c r="O20" s="2">
        <v>8</v>
      </c>
      <c r="P20" s="2" t="s">
        <v>217</v>
      </c>
      <c r="Q20" s="2">
        <v>4</v>
      </c>
      <c r="R20" s="2">
        <v>1</v>
      </c>
      <c r="S20" s="2">
        <v>0</v>
      </c>
      <c r="T20" s="2">
        <v>0</v>
      </c>
      <c r="U20" s="2">
        <v>8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</row>
    <row r="21" spans="1:26" x14ac:dyDescent="0.35">
      <c r="A21" s="1">
        <v>40656</v>
      </c>
      <c r="B21" s="2" t="s">
        <v>207</v>
      </c>
      <c r="C21" s="2" t="s">
        <v>208</v>
      </c>
      <c r="D21" s="2" t="s">
        <v>209</v>
      </c>
      <c r="E21" s="2" t="s">
        <v>199</v>
      </c>
      <c r="F21" s="2" t="s">
        <v>210</v>
      </c>
      <c r="G21" s="2">
        <v>68</v>
      </c>
      <c r="H21" s="2">
        <v>10</v>
      </c>
      <c r="I21" s="2">
        <v>192</v>
      </c>
      <c r="J21" s="2">
        <v>10</v>
      </c>
      <c r="K21" s="2">
        <v>36</v>
      </c>
      <c r="L21" s="2">
        <v>22</v>
      </c>
      <c r="M21" s="2">
        <v>19</v>
      </c>
      <c r="N21" s="2">
        <v>0</v>
      </c>
      <c r="O21" s="2">
        <v>9</v>
      </c>
      <c r="P21" s="2" t="s">
        <v>206</v>
      </c>
      <c r="Q21" s="2">
        <v>0</v>
      </c>
      <c r="R21" s="2">
        <v>1</v>
      </c>
      <c r="S21" s="2">
        <v>0</v>
      </c>
      <c r="T21" s="2">
        <v>0</v>
      </c>
      <c r="U21" s="2">
        <v>9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</row>
    <row r="22" spans="1:26" x14ac:dyDescent="0.35">
      <c r="A22" s="1">
        <v>40656</v>
      </c>
      <c r="B22" s="2" t="s">
        <v>207</v>
      </c>
      <c r="C22" s="2" t="s">
        <v>208</v>
      </c>
      <c r="D22" s="2" t="s">
        <v>209</v>
      </c>
      <c r="E22" s="2" t="s">
        <v>199</v>
      </c>
      <c r="F22" s="2" t="s">
        <v>210</v>
      </c>
      <c r="G22" s="2">
        <v>68</v>
      </c>
      <c r="H22" s="2">
        <v>10</v>
      </c>
      <c r="I22" s="2">
        <v>192</v>
      </c>
      <c r="J22" s="2">
        <v>10</v>
      </c>
      <c r="K22" s="2">
        <v>36</v>
      </c>
      <c r="L22" s="2">
        <v>22</v>
      </c>
      <c r="M22" s="2">
        <v>19</v>
      </c>
      <c r="N22" s="2">
        <v>0</v>
      </c>
      <c r="O22" s="2">
        <v>10</v>
      </c>
      <c r="P22" s="2" t="s">
        <v>218</v>
      </c>
      <c r="Q22" s="2">
        <v>0</v>
      </c>
      <c r="R22" s="2">
        <v>0</v>
      </c>
      <c r="S22" s="2">
        <v>0</v>
      </c>
      <c r="T22" s="2">
        <v>0</v>
      </c>
      <c r="U22" s="2">
        <v>10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</row>
    <row r="23" spans="1:26" x14ac:dyDescent="0.35">
      <c r="A23" s="1">
        <v>40656</v>
      </c>
      <c r="B23" s="2" t="s">
        <v>207</v>
      </c>
      <c r="C23" s="2" t="s">
        <v>208</v>
      </c>
      <c r="D23" s="2" t="s">
        <v>209</v>
      </c>
      <c r="E23" s="2" t="s">
        <v>199</v>
      </c>
      <c r="F23" s="2" t="s">
        <v>210</v>
      </c>
      <c r="G23" s="2">
        <v>68</v>
      </c>
      <c r="H23" s="2">
        <v>10</v>
      </c>
      <c r="I23" s="2">
        <v>192</v>
      </c>
      <c r="J23" s="2">
        <v>10</v>
      </c>
      <c r="K23" s="2">
        <v>36</v>
      </c>
      <c r="L23" s="2">
        <v>22</v>
      </c>
      <c r="M23" s="2">
        <v>19</v>
      </c>
      <c r="N23" s="2">
        <v>0</v>
      </c>
      <c r="O23" s="2">
        <v>11</v>
      </c>
      <c r="P23" s="2" t="s">
        <v>214</v>
      </c>
      <c r="Q23" s="2">
        <v>2</v>
      </c>
      <c r="R23" s="2">
        <v>1</v>
      </c>
      <c r="S23" s="2">
        <v>0</v>
      </c>
      <c r="T23" s="2">
        <v>0</v>
      </c>
      <c r="U23" s="2">
        <v>11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</row>
    <row r="24" spans="1:26" x14ac:dyDescent="0.35">
      <c r="A24" s="1">
        <v>40664</v>
      </c>
      <c r="B24" s="2" t="s">
        <v>219</v>
      </c>
      <c r="C24" s="2" t="s">
        <v>194</v>
      </c>
      <c r="D24" s="2" t="s">
        <v>195</v>
      </c>
      <c r="E24" s="2" t="s">
        <v>196</v>
      </c>
      <c r="F24" s="2" t="s">
        <v>210</v>
      </c>
      <c r="G24" s="2">
        <v>135</v>
      </c>
      <c r="H24" s="2">
        <v>2</v>
      </c>
      <c r="I24" s="2">
        <v>132</v>
      </c>
      <c r="J24" s="2">
        <v>7</v>
      </c>
      <c r="K24" s="2">
        <v>48</v>
      </c>
      <c r="L24" s="2">
        <v>26</v>
      </c>
      <c r="M24" s="2">
        <v>7</v>
      </c>
      <c r="N24" s="2">
        <v>3</v>
      </c>
      <c r="O24" s="2">
        <v>1</v>
      </c>
      <c r="P24" s="2" t="s">
        <v>196</v>
      </c>
      <c r="Q24" s="2">
        <v>84</v>
      </c>
      <c r="R24" s="2">
        <v>0</v>
      </c>
      <c r="S24" s="2">
        <v>1</v>
      </c>
      <c r="T24" s="2">
        <v>0</v>
      </c>
      <c r="U24" s="2">
        <v>1</v>
      </c>
      <c r="V24" s="2" t="s">
        <v>199</v>
      </c>
      <c r="W24" s="2">
        <v>8</v>
      </c>
      <c r="X24" s="2">
        <v>1</v>
      </c>
      <c r="Y24" s="2">
        <v>1</v>
      </c>
      <c r="Z24" s="2">
        <v>13</v>
      </c>
    </row>
    <row r="25" spans="1:26" x14ac:dyDescent="0.35">
      <c r="A25" s="1">
        <v>40664</v>
      </c>
      <c r="B25" s="2" t="s">
        <v>219</v>
      </c>
      <c r="C25" s="2" t="s">
        <v>194</v>
      </c>
      <c r="D25" s="2" t="s">
        <v>195</v>
      </c>
      <c r="E25" s="2" t="s">
        <v>196</v>
      </c>
      <c r="F25" s="2" t="s">
        <v>210</v>
      </c>
      <c r="G25" s="2">
        <v>135</v>
      </c>
      <c r="H25" s="2">
        <v>2</v>
      </c>
      <c r="I25" s="2">
        <v>132</v>
      </c>
      <c r="J25" s="2">
        <v>7</v>
      </c>
      <c r="K25" s="2">
        <v>48</v>
      </c>
      <c r="L25" s="2">
        <v>26</v>
      </c>
      <c r="M25" s="2">
        <v>7</v>
      </c>
      <c r="N25" s="2">
        <v>3</v>
      </c>
      <c r="O25" s="2">
        <v>2</v>
      </c>
      <c r="P25" s="2" t="s">
        <v>202</v>
      </c>
      <c r="Q25" s="2">
        <v>16</v>
      </c>
      <c r="R25" s="2">
        <v>1</v>
      </c>
      <c r="S25" s="2">
        <v>0</v>
      </c>
      <c r="T25" s="2">
        <v>0</v>
      </c>
      <c r="U25" s="2">
        <v>2</v>
      </c>
      <c r="V25" s="2" t="s">
        <v>203</v>
      </c>
      <c r="W25" s="2">
        <v>7</v>
      </c>
      <c r="X25" s="2">
        <v>2</v>
      </c>
      <c r="Y25" s="2">
        <v>1</v>
      </c>
      <c r="Z25" s="2">
        <v>6</v>
      </c>
    </row>
    <row r="26" spans="1:26" x14ac:dyDescent="0.35">
      <c r="A26" s="1">
        <v>40664</v>
      </c>
      <c r="B26" s="2" t="s">
        <v>219</v>
      </c>
      <c r="C26" s="2" t="s">
        <v>194</v>
      </c>
      <c r="D26" s="2" t="s">
        <v>195</v>
      </c>
      <c r="E26" s="2" t="s">
        <v>196</v>
      </c>
      <c r="F26" s="2" t="s">
        <v>210</v>
      </c>
      <c r="G26" s="2">
        <v>135</v>
      </c>
      <c r="H26" s="2">
        <v>2</v>
      </c>
      <c r="I26" s="2">
        <v>132</v>
      </c>
      <c r="J26" s="2">
        <v>7</v>
      </c>
      <c r="K26" s="2">
        <v>48</v>
      </c>
      <c r="L26" s="2">
        <v>26</v>
      </c>
      <c r="M26" s="2">
        <v>7</v>
      </c>
      <c r="N26" s="2">
        <v>3</v>
      </c>
      <c r="O26" s="2">
        <v>3</v>
      </c>
      <c r="P26" s="2" t="s">
        <v>211</v>
      </c>
      <c r="Q26" s="2">
        <v>19</v>
      </c>
      <c r="R26" s="2">
        <v>1</v>
      </c>
      <c r="S26" s="2">
        <v>0</v>
      </c>
      <c r="T26" s="2">
        <v>0</v>
      </c>
      <c r="U26" s="2">
        <v>3</v>
      </c>
      <c r="V26" s="2" t="s">
        <v>206</v>
      </c>
      <c r="W26" s="2">
        <v>6</v>
      </c>
      <c r="X26" s="2">
        <v>1</v>
      </c>
      <c r="Y26" s="2">
        <v>2</v>
      </c>
      <c r="Z26" s="2">
        <v>6</v>
      </c>
    </row>
    <row r="27" spans="1:26" x14ac:dyDescent="0.35">
      <c r="A27" s="1">
        <v>40664</v>
      </c>
      <c r="B27" s="2" t="s">
        <v>219</v>
      </c>
      <c r="C27" s="2" t="s">
        <v>194</v>
      </c>
      <c r="D27" s="2" t="s">
        <v>195</v>
      </c>
      <c r="E27" s="2" t="s">
        <v>196</v>
      </c>
      <c r="F27" s="2" t="s">
        <v>210</v>
      </c>
      <c r="G27" s="2">
        <v>135</v>
      </c>
      <c r="H27" s="2">
        <v>2</v>
      </c>
      <c r="I27" s="2">
        <v>132</v>
      </c>
      <c r="J27" s="2">
        <v>7</v>
      </c>
      <c r="K27" s="2">
        <v>48</v>
      </c>
      <c r="L27" s="2">
        <v>26</v>
      </c>
      <c r="M27" s="2">
        <v>7</v>
      </c>
      <c r="N27" s="2">
        <v>3</v>
      </c>
      <c r="O27" s="2">
        <v>4</v>
      </c>
      <c r="P27" s="2" t="s">
        <v>199</v>
      </c>
      <c r="Q27" s="2">
        <v>9</v>
      </c>
      <c r="R27" s="2">
        <v>0</v>
      </c>
      <c r="S27" s="2">
        <v>0</v>
      </c>
      <c r="T27" s="2">
        <v>0</v>
      </c>
      <c r="U27" s="2">
        <v>4</v>
      </c>
      <c r="V27" s="2" t="s">
        <v>220</v>
      </c>
      <c r="W27" s="2">
        <v>5</v>
      </c>
      <c r="X27" s="2">
        <v>3</v>
      </c>
      <c r="Y27" s="2">
        <v>0</v>
      </c>
      <c r="Z27" s="2">
        <v>4</v>
      </c>
    </row>
    <row r="28" spans="1:26" x14ac:dyDescent="0.35">
      <c r="A28" s="1">
        <v>40664</v>
      </c>
      <c r="B28" s="2" t="s">
        <v>219</v>
      </c>
      <c r="C28" s="2" t="s">
        <v>194</v>
      </c>
      <c r="D28" s="2" t="s">
        <v>195</v>
      </c>
      <c r="E28" s="2" t="s">
        <v>196</v>
      </c>
      <c r="F28" s="2" t="s">
        <v>210</v>
      </c>
      <c r="G28" s="2">
        <v>135</v>
      </c>
      <c r="H28" s="2">
        <v>2</v>
      </c>
      <c r="I28" s="2">
        <v>132</v>
      </c>
      <c r="J28" s="2">
        <v>7</v>
      </c>
      <c r="K28" s="2">
        <v>48</v>
      </c>
      <c r="L28" s="2">
        <v>26</v>
      </c>
      <c r="M28" s="2">
        <v>7</v>
      </c>
      <c r="N28" s="2">
        <v>3</v>
      </c>
      <c r="O28" s="2">
        <v>5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5</v>
      </c>
      <c r="V28" s="2" t="s">
        <v>221</v>
      </c>
      <c r="W28" s="2">
        <v>11</v>
      </c>
      <c r="X28" s="2">
        <v>2</v>
      </c>
      <c r="Y28" s="2">
        <v>2</v>
      </c>
      <c r="Z28" s="2">
        <v>24</v>
      </c>
    </row>
    <row r="29" spans="1:26" x14ac:dyDescent="0.35">
      <c r="A29" s="1">
        <v>40664</v>
      </c>
      <c r="B29" s="2" t="s">
        <v>219</v>
      </c>
      <c r="C29" s="2" t="s">
        <v>194</v>
      </c>
      <c r="D29" s="2" t="s">
        <v>195</v>
      </c>
      <c r="E29" s="2" t="s">
        <v>196</v>
      </c>
      <c r="F29" s="2" t="s">
        <v>210</v>
      </c>
      <c r="G29" s="2">
        <v>135</v>
      </c>
      <c r="H29" s="2">
        <v>2</v>
      </c>
      <c r="I29" s="2">
        <v>132</v>
      </c>
      <c r="J29" s="2">
        <v>7</v>
      </c>
      <c r="K29" s="2">
        <v>48</v>
      </c>
      <c r="L29" s="2">
        <v>26</v>
      </c>
      <c r="M29" s="2">
        <v>7</v>
      </c>
      <c r="N29" s="2">
        <v>3</v>
      </c>
      <c r="O29" s="2">
        <v>6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6</v>
      </c>
      <c r="V29" s="2" t="s">
        <v>211</v>
      </c>
      <c r="W29" s="2">
        <v>3</v>
      </c>
      <c r="X29" s="2">
        <v>0</v>
      </c>
      <c r="Y29" s="2">
        <v>0</v>
      </c>
      <c r="Z29" s="2">
        <v>26</v>
      </c>
    </row>
    <row r="30" spans="1:26" x14ac:dyDescent="0.35">
      <c r="A30" s="1">
        <v>40664</v>
      </c>
      <c r="B30" s="2" t="s">
        <v>219</v>
      </c>
      <c r="C30" s="2" t="s">
        <v>194</v>
      </c>
      <c r="D30" s="2" t="s">
        <v>195</v>
      </c>
      <c r="E30" s="2" t="s">
        <v>196</v>
      </c>
      <c r="F30" s="2" t="s">
        <v>210</v>
      </c>
      <c r="G30" s="2">
        <v>135</v>
      </c>
      <c r="H30" s="2">
        <v>2</v>
      </c>
      <c r="I30" s="2">
        <v>132</v>
      </c>
      <c r="J30" s="2">
        <v>7</v>
      </c>
      <c r="K30" s="2">
        <v>48</v>
      </c>
      <c r="L30" s="2">
        <v>26</v>
      </c>
      <c r="M30" s="2">
        <v>7</v>
      </c>
      <c r="N30" s="2">
        <v>3</v>
      </c>
      <c r="O30" s="2">
        <v>7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7</v>
      </c>
      <c r="V30" s="2" t="s">
        <v>202</v>
      </c>
      <c r="W30" s="2">
        <v>4</v>
      </c>
      <c r="X30" s="2">
        <v>0</v>
      </c>
      <c r="Y30" s="2">
        <v>1</v>
      </c>
      <c r="Z30" s="2">
        <v>32</v>
      </c>
    </row>
    <row r="31" spans="1:26" x14ac:dyDescent="0.35">
      <c r="A31" s="1">
        <v>40664</v>
      </c>
      <c r="B31" s="2" t="s">
        <v>219</v>
      </c>
      <c r="C31" s="2" t="s">
        <v>194</v>
      </c>
      <c r="D31" s="2" t="s">
        <v>195</v>
      </c>
      <c r="E31" s="2" t="s">
        <v>196</v>
      </c>
      <c r="F31" s="2" t="s">
        <v>210</v>
      </c>
      <c r="G31" s="2">
        <v>135</v>
      </c>
      <c r="H31" s="2">
        <v>2</v>
      </c>
      <c r="I31" s="2">
        <v>132</v>
      </c>
      <c r="J31" s="2">
        <v>7</v>
      </c>
      <c r="K31" s="2">
        <v>48</v>
      </c>
      <c r="L31" s="2">
        <v>26</v>
      </c>
      <c r="M31" s="2">
        <v>7</v>
      </c>
      <c r="N31" s="2">
        <v>3</v>
      </c>
      <c r="O31" s="2">
        <v>8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8</v>
      </c>
      <c r="V31" s="2" t="s">
        <v>222</v>
      </c>
      <c r="W31" s="2">
        <v>3</v>
      </c>
      <c r="X31" s="2">
        <v>0</v>
      </c>
      <c r="Y31" s="2">
        <v>0</v>
      </c>
      <c r="Z31" s="2">
        <v>12</v>
      </c>
    </row>
    <row r="32" spans="1:26" x14ac:dyDescent="0.35">
      <c r="A32" s="1">
        <v>40664</v>
      </c>
      <c r="B32" s="2" t="s">
        <v>219</v>
      </c>
      <c r="C32" s="2" t="s">
        <v>194</v>
      </c>
      <c r="D32" s="2" t="s">
        <v>195</v>
      </c>
      <c r="E32" s="2" t="s">
        <v>196</v>
      </c>
      <c r="F32" s="2" t="s">
        <v>210</v>
      </c>
      <c r="G32" s="2">
        <v>135</v>
      </c>
      <c r="H32" s="2">
        <v>2</v>
      </c>
      <c r="I32" s="2">
        <v>132</v>
      </c>
      <c r="J32" s="2">
        <v>7</v>
      </c>
      <c r="K32" s="2">
        <v>48</v>
      </c>
      <c r="L32" s="2">
        <v>26</v>
      </c>
      <c r="M32" s="2">
        <v>7</v>
      </c>
      <c r="N32" s="2">
        <v>3</v>
      </c>
      <c r="O32" s="2">
        <v>9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9</v>
      </c>
      <c r="V32" s="2" t="s">
        <v>196</v>
      </c>
      <c r="W32" s="2">
        <v>1</v>
      </c>
      <c r="X32" s="2">
        <v>0</v>
      </c>
      <c r="Y32" s="2">
        <v>0</v>
      </c>
      <c r="Z32" s="2">
        <v>6</v>
      </c>
    </row>
    <row r="33" spans="1:26" x14ac:dyDescent="0.35">
      <c r="A33" s="1">
        <v>40664</v>
      </c>
      <c r="B33" s="2" t="s">
        <v>219</v>
      </c>
      <c r="C33" s="2" t="s">
        <v>194</v>
      </c>
      <c r="D33" s="2" t="s">
        <v>195</v>
      </c>
      <c r="E33" s="2" t="s">
        <v>196</v>
      </c>
      <c r="F33" s="2" t="s">
        <v>210</v>
      </c>
      <c r="G33" s="2">
        <v>135</v>
      </c>
      <c r="H33" s="2">
        <v>2</v>
      </c>
      <c r="I33" s="2">
        <v>132</v>
      </c>
      <c r="J33" s="2">
        <v>7</v>
      </c>
      <c r="K33" s="2">
        <v>48</v>
      </c>
      <c r="L33" s="2">
        <v>26</v>
      </c>
      <c r="M33" s="2">
        <v>7</v>
      </c>
      <c r="N33" s="2">
        <v>3</v>
      </c>
      <c r="O33" s="2">
        <v>10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10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</row>
    <row r="34" spans="1:26" x14ac:dyDescent="0.35">
      <c r="A34" s="1">
        <v>40664</v>
      </c>
      <c r="B34" s="2" t="s">
        <v>219</v>
      </c>
      <c r="C34" s="2" t="s">
        <v>194</v>
      </c>
      <c r="D34" s="2" t="s">
        <v>195</v>
      </c>
      <c r="E34" s="2" t="s">
        <v>196</v>
      </c>
      <c r="F34" s="2" t="s">
        <v>210</v>
      </c>
      <c r="G34" s="2">
        <v>135</v>
      </c>
      <c r="H34" s="2">
        <v>2</v>
      </c>
      <c r="I34" s="2">
        <v>132</v>
      </c>
      <c r="J34" s="2">
        <v>7</v>
      </c>
      <c r="K34" s="2">
        <v>48</v>
      </c>
      <c r="L34" s="2">
        <v>26</v>
      </c>
      <c r="M34" s="2">
        <v>7</v>
      </c>
      <c r="N34" s="2">
        <v>3</v>
      </c>
      <c r="O34" s="2">
        <v>11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11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</row>
    <row r="35" spans="1:26" x14ac:dyDescent="0.35">
      <c r="A35" s="1">
        <v>40670</v>
      </c>
      <c r="B35" s="2" t="s">
        <v>223</v>
      </c>
      <c r="C35" s="2" t="s">
        <v>208</v>
      </c>
      <c r="D35" s="2" t="s">
        <v>195</v>
      </c>
      <c r="E35" s="2" t="s">
        <v>196</v>
      </c>
      <c r="F35" s="2" t="s">
        <v>210</v>
      </c>
      <c r="G35" s="2">
        <v>86</v>
      </c>
      <c r="H35" s="2">
        <v>10</v>
      </c>
      <c r="I35" s="2">
        <v>122</v>
      </c>
      <c r="J35" s="2">
        <v>7</v>
      </c>
      <c r="K35" s="2">
        <v>48</v>
      </c>
      <c r="L35" s="2">
        <v>28</v>
      </c>
      <c r="M35" s="2">
        <v>7</v>
      </c>
      <c r="N35" s="2">
        <v>3</v>
      </c>
      <c r="O35" s="2">
        <v>1</v>
      </c>
      <c r="P35" s="2" t="s">
        <v>224</v>
      </c>
      <c r="Q35" s="2">
        <v>0</v>
      </c>
      <c r="R35" s="2">
        <v>1</v>
      </c>
      <c r="S35" s="2">
        <v>0</v>
      </c>
      <c r="T35" s="2">
        <v>0</v>
      </c>
      <c r="U35" s="2">
        <v>1</v>
      </c>
      <c r="V35" s="2" t="s">
        <v>201</v>
      </c>
      <c r="W35" s="2">
        <v>8</v>
      </c>
      <c r="X35" s="2">
        <v>1</v>
      </c>
      <c r="Y35" s="2">
        <v>0</v>
      </c>
      <c r="Z35" s="2">
        <v>17</v>
      </c>
    </row>
    <row r="36" spans="1:26" x14ac:dyDescent="0.35">
      <c r="A36" s="1">
        <v>40670</v>
      </c>
      <c r="B36" s="2" t="s">
        <v>223</v>
      </c>
      <c r="C36" s="2" t="s">
        <v>208</v>
      </c>
      <c r="D36" s="2" t="s">
        <v>195</v>
      </c>
      <c r="E36" s="2" t="s">
        <v>196</v>
      </c>
      <c r="F36" s="2" t="s">
        <v>210</v>
      </c>
      <c r="G36" s="2">
        <v>86</v>
      </c>
      <c r="H36" s="2">
        <v>10</v>
      </c>
      <c r="I36" s="2">
        <v>122</v>
      </c>
      <c r="J36" s="2">
        <v>7</v>
      </c>
      <c r="K36" s="2">
        <v>48</v>
      </c>
      <c r="L36" s="2">
        <v>28</v>
      </c>
      <c r="M36" s="2">
        <v>7</v>
      </c>
      <c r="N36" s="2">
        <v>3</v>
      </c>
      <c r="O36" s="2">
        <v>2</v>
      </c>
      <c r="P36" s="2" t="s">
        <v>199</v>
      </c>
      <c r="Q36" s="2">
        <v>19</v>
      </c>
      <c r="R36" s="2">
        <v>1</v>
      </c>
      <c r="S36" s="2">
        <v>0</v>
      </c>
      <c r="T36" s="2">
        <v>0</v>
      </c>
      <c r="U36" s="2">
        <v>2</v>
      </c>
      <c r="V36" s="2" t="s">
        <v>199</v>
      </c>
      <c r="W36" s="2">
        <v>5</v>
      </c>
      <c r="X36" s="2">
        <v>3</v>
      </c>
      <c r="Y36" s="2">
        <v>1</v>
      </c>
      <c r="Z36" s="2">
        <v>2</v>
      </c>
    </row>
    <row r="37" spans="1:26" x14ac:dyDescent="0.35">
      <c r="A37" s="1">
        <v>40670</v>
      </c>
      <c r="B37" s="2" t="s">
        <v>223</v>
      </c>
      <c r="C37" s="2" t="s">
        <v>208</v>
      </c>
      <c r="D37" s="2" t="s">
        <v>195</v>
      </c>
      <c r="E37" s="2" t="s">
        <v>196</v>
      </c>
      <c r="F37" s="2" t="s">
        <v>210</v>
      </c>
      <c r="G37" s="2">
        <v>86</v>
      </c>
      <c r="H37" s="2">
        <v>10</v>
      </c>
      <c r="I37" s="2">
        <v>122</v>
      </c>
      <c r="J37" s="2">
        <v>7</v>
      </c>
      <c r="K37" s="2">
        <v>48</v>
      </c>
      <c r="L37" s="2">
        <v>28</v>
      </c>
      <c r="M37" s="2">
        <v>7</v>
      </c>
      <c r="N37" s="2">
        <v>3</v>
      </c>
      <c r="O37" s="2">
        <v>3</v>
      </c>
      <c r="P37" s="2" t="s">
        <v>225</v>
      </c>
      <c r="Q37" s="2">
        <v>0</v>
      </c>
      <c r="R37" s="2">
        <v>1</v>
      </c>
      <c r="S37" s="2">
        <v>0</v>
      </c>
      <c r="T37" s="2">
        <v>0</v>
      </c>
      <c r="U37" s="2">
        <v>3</v>
      </c>
      <c r="V37" s="2" t="s">
        <v>203</v>
      </c>
      <c r="W37" s="2">
        <v>17</v>
      </c>
      <c r="X37" s="2">
        <v>5</v>
      </c>
      <c r="Y37" s="2">
        <v>4</v>
      </c>
      <c r="Z37" s="2">
        <v>39</v>
      </c>
    </row>
    <row r="38" spans="1:26" x14ac:dyDescent="0.35">
      <c r="A38" s="1">
        <v>40670</v>
      </c>
      <c r="B38" s="2" t="s">
        <v>223</v>
      </c>
      <c r="C38" s="2" t="s">
        <v>208</v>
      </c>
      <c r="D38" s="2" t="s">
        <v>195</v>
      </c>
      <c r="E38" s="2" t="s">
        <v>196</v>
      </c>
      <c r="F38" s="2" t="s">
        <v>210</v>
      </c>
      <c r="G38" s="2">
        <v>86</v>
      </c>
      <c r="H38" s="2">
        <v>10</v>
      </c>
      <c r="I38" s="2">
        <v>122</v>
      </c>
      <c r="J38" s="2">
        <v>7</v>
      </c>
      <c r="K38" s="2">
        <v>48</v>
      </c>
      <c r="L38" s="2">
        <v>28</v>
      </c>
      <c r="M38" s="2">
        <v>7</v>
      </c>
      <c r="N38" s="2">
        <v>3</v>
      </c>
      <c r="O38" s="2">
        <v>4</v>
      </c>
      <c r="P38" s="2" t="s">
        <v>202</v>
      </c>
      <c r="Q38" s="2">
        <v>15</v>
      </c>
      <c r="R38" s="2">
        <v>1</v>
      </c>
      <c r="S38" s="2">
        <v>0</v>
      </c>
      <c r="T38" s="2">
        <v>0</v>
      </c>
      <c r="U38" s="2">
        <v>4</v>
      </c>
      <c r="V38" s="2" t="s">
        <v>206</v>
      </c>
      <c r="W38" s="2">
        <v>14</v>
      </c>
      <c r="X38" s="2">
        <v>1</v>
      </c>
      <c r="Y38" s="2">
        <v>1</v>
      </c>
      <c r="Z38" s="2">
        <v>37</v>
      </c>
    </row>
    <row r="39" spans="1:26" x14ac:dyDescent="0.35">
      <c r="A39" s="1">
        <v>40670</v>
      </c>
      <c r="B39" s="2" t="s">
        <v>223</v>
      </c>
      <c r="C39" s="2" t="s">
        <v>208</v>
      </c>
      <c r="D39" s="2" t="s">
        <v>195</v>
      </c>
      <c r="E39" s="2" t="s">
        <v>196</v>
      </c>
      <c r="F39" s="2" t="s">
        <v>210</v>
      </c>
      <c r="G39" s="2">
        <v>86</v>
      </c>
      <c r="H39" s="2">
        <v>10</v>
      </c>
      <c r="I39" s="2">
        <v>122</v>
      </c>
      <c r="J39" s="2">
        <v>7</v>
      </c>
      <c r="K39" s="2">
        <v>48</v>
      </c>
      <c r="L39" s="2">
        <v>28</v>
      </c>
      <c r="M39" s="2">
        <v>7</v>
      </c>
      <c r="N39" s="2">
        <v>3</v>
      </c>
      <c r="O39" s="2">
        <v>5</v>
      </c>
      <c r="P39" s="2" t="s">
        <v>226</v>
      </c>
      <c r="Q39" s="2">
        <v>17</v>
      </c>
      <c r="R39" s="2">
        <v>1</v>
      </c>
      <c r="S39" s="2">
        <v>0</v>
      </c>
      <c r="T39" s="2">
        <v>0</v>
      </c>
      <c r="U39" s="2">
        <v>5</v>
      </c>
      <c r="V39" s="2" t="s">
        <v>196</v>
      </c>
      <c r="W39" s="2">
        <v>4</v>
      </c>
      <c r="X39" s="2">
        <v>0</v>
      </c>
      <c r="Y39" s="2">
        <v>1</v>
      </c>
      <c r="Z39" s="2">
        <v>24</v>
      </c>
    </row>
    <row r="40" spans="1:26" x14ac:dyDescent="0.35">
      <c r="A40" s="1">
        <v>40670</v>
      </c>
      <c r="B40" s="2" t="s">
        <v>223</v>
      </c>
      <c r="C40" s="2" t="s">
        <v>208</v>
      </c>
      <c r="D40" s="2" t="s">
        <v>195</v>
      </c>
      <c r="E40" s="2" t="s">
        <v>196</v>
      </c>
      <c r="F40" s="2" t="s">
        <v>210</v>
      </c>
      <c r="G40" s="2">
        <v>86</v>
      </c>
      <c r="H40" s="2">
        <v>10</v>
      </c>
      <c r="I40" s="2">
        <v>122</v>
      </c>
      <c r="J40" s="2">
        <v>7</v>
      </c>
      <c r="K40" s="2">
        <v>48</v>
      </c>
      <c r="L40" s="2">
        <v>28</v>
      </c>
      <c r="M40" s="2">
        <v>7</v>
      </c>
      <c r="N40" s="2">
        <v>3</v>
      </c>
      <c r="O40" s="2">
        <v>6</v>
      </c>
      <c r="P40" s="2" t="s">
        <v>198</v>
      </c>
      <c r="Q40" s="2">
        <v>13</v>
      </c>
      <c r="R40" s="2">
        <v>1</v>
      </c>
      <c r="S40" s="2">
        <v>0</v>
      </c>
      <c r="T40" s="2">
        <v>0</v>
      </c>
      <c r="U40" s="2">
        <v>6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</row>
    <row r="41" spans="1:26" x14ac:dyDescent="0.35">
      <c r="A41" s="1">
        <v>40670</v>
      </c>
      <c r="B41" s="2" t="s">
        <v>223</v>
      </c>
      <c r="C41" s="2" t="s">
        <v>208</v>
      </c>
      <c r="D41" s="2" t="s">
        <v>195</v>
      </c>
      <c r="E41" s="2" t="s">
        <v>196</v>
      </c>
      <c r="F41" s="2" t="s">
        <v>210</v>
      </c>
      <c r="G41" s="2">
        <v>86</v>
      </c>
      <c r="H41" s="2">
        <v>10</v>
      </c>
      <c r="I41" s="2">
        <v>122</v>
      </c>
      <c r="J41" s="2">
        <v>7</v>
      </c>
      <c r="K41" s="2">
        <v>48</v>
      </c>
      <c r="L41" s="2">
        <v>28</v>
      </c>
      <c r="M41" s="2">
        <v>7</v>
      </c>
      <c r="N41" s="2">
        <v>3</v>
      </c>
      <c r="O41" s="2">
        <v>7</v>
      </c>
      <c r="P41" s="2" t="s">
        <v>196</v>
      </c>
      <c r="Q41" s="2">
        <v>6</v>
      </c>
      <c r="R41" s="2">
        <v>1</v>
      </c>
      <c r="S41" s="2">
        <v>0</v>
      </c>
      <c r="T41" s="2">
        <v>0</v>
      </c>
      <c r="U41" s="2">
        <v>7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</row>
    <row r="42" spans="1:26" x14ac:dyDescent="0.35">
      <c r="A42" s="1">
        <v>40670</v>
      </c>
      <c r="B42" s="2" t="s">
        <v>223</v>
      </c>
      <c r="C42" s="2" t="s">
        <v>208</v>
      </c>
      <c r="D42" s="2" t="s">
        <v>195</v>
      </c>
      <c r="E42" s="2" t="s">
        <v>196</v>
      </c>
      <c r="F42" s="2" t="s">
        <v>210</v>
      </c>
      <c r="G42" s="2">
        <v>86</v>
      </c>
      <c r="H42" s="2">
        <v>10</v>
      </c>
      <c r="I42" s="2">
        <v>122</v>
      </c>
      <c r="J42" s="2">
        <v>7</v>
      </c>
      <c r="K42" s="2">
        <v>48</v>
      </c>
      <c r="L42" s="2">
        <v>28</v>
      </c>
      <c r="M42" s="2">
        <v>7</v>
      </c>
      <c r="N42" s="2">
        <v>3</v>
      </c>
      <c r="O42" s="2">
        <v>8</v>
      </c>
      <c r="P42" s="2" t="s">
        <v>201</v>
      </c>
      <c r="Q42" s="2">
        <v>3</v>
      </c>
      <c r="R42" s="2">
        <v>1</v>
      </c>
      <c r="S42" s="2">
        <v>0</v>
      </c>
      <c r="T42" s="2">
        <v>0</v>
      </c>
      <c r="U42" s="2">
        <v>8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</row>
    <row r="43" spans="1:26" x14ac:dyDescent="0.35">
      <c r="A43" s="1">
        <v>40670</v>
      </c>
      <c r="B43" s="2" t="s">
        <v>223</v>
      </c>
      <c r="C43" s="2" t="s">
        <v>208</v>
      </c>
      <c r="D43" s="2" t="s">
        <v>195</v>
      </c>
      <c r="E43" s="2" t="s">
        <v>196</v>
      </c>
      <c r="F43" s="2" t="s">
        <v>210</v>
      </c>
      <c r="G43" s="2">
        <v>86</v>
      </c>
      <c r="H43" s="2">
        <v>10</v>
      </c>
      <c r="I43" s="2">
        <v>122</v>
      </c>
      <c r="J43" s="2">
        <v>7</v>
      </c>
      <c r="K43" s="2">
        <v>48</v>
      </c>
      <c r="L43" s="2">
        <v>28</v>
      </c>
      <c r="M43" s="2">
        <v>7</v>
      </c>
      <c r="N43" s="2">
        <v>3</v>
      </c>
      <c r="O43" s="2">
        <v>9</v>
      </c>
      <c r="P43" s="2" t="s">
        <v>203</v>
      </c>
      <c r="Q43" s="2">
        <v>6</v>
      </c>
      <c r="R43" s="2">
        <v>1</v>
      </c>
      <c r="S43" s="2">
        <v>0</v>
      </c>
      <c r="T43" s="2">
        <v>0</v>
      </c>
      <c r="U43" s="2">
        <v>9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</row>
    <row r="44" spans="1:26" x14ac:dyDescent="0.35">
      <c r="A44" s="1">
        <v>40670</v>
      </c>
      <c r="B44" s="2" t="s">
        <v>223</v>
      </c>
      <c r="C44" s="2" t="s">
        <v>208</v>
      </c>
      <c r="D44" s="2" t="s">
        <v>195</v>
      </c>
      <c r="E44" s="2" t="s">
        <v>196</v>
      </c>
      <c r="F44" s="2" t="s">
        <v>210</v>
      </c>
      <c r="G44" s="2">
        <v>86</v>
      </c>
      <c r="H44" s="2">
        <v>10</v>
      </c>
      <c r="I44" s="2">
        <v>122</v>
      </c>
      <c r="J44" s="2">
        <v>7</v>
      </c>
      <c r="K44" s="2">
        <v>48</v>
      </c>
      <c r="L44" s="2">
        <v>28</v>
      </c>
      <c r="M44" s="2">
        <v>7</v>
      </c>
      <c r="N44" s="2">
        <v>3</v>
      </c>
      <c r="O44" s="2">
        <v>10</v>
      </c>
      <c r="P44" s="2" t="s">
        <v>206</v>
      </c>
      <c r="Q44" s="2">
        <v>0</v>
      </c>
      <c r="R44" s="2">
        <v>0</v>
      </c>
      <c r="S44" s="2">
        <v>0</v>
      </c>
      <c r="T44" s="2">
        <v>0</v>
      </c>
      <c r="U44" s="2">
        <v>10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</row>
    <row r="45" spans="1:26" x14ac:dyDescent="0.35">
      <c r="A45" s="1">
        <v>40670</v>
      </c>
      <c r="B45" s="2" t="s">
        <v>223</v>
      </c>
      <c r="C45" s="2" t="s">
        <v>208</v>
      </c>
      <c r="D45" s="2" t="s">
        <v>195</v>
      </c>
      <c r="E45" s="2" t="s">
        <v>196</v>
      </c>
      <c r="F45" s="2" t="s">
        <v>210</v>
      </c>
      <c r="G45" s="2">
        <v>86</v>
      </c>
      <c r="H45" s="2">
        <v>10</v>
      </c>
      <c r="I45" s="2">
        <v>122</v>
      </c>
      <c r="J45" s="2">
        <v>7</v>
      </c>
      <c r="K45" s="2">
        <v>48</v>
      </c>
      <c r="L45" s="2">
        <v>28</v>
      </c>
      <c r="M45" s="2">
        <v>7</v>
      </c>
      <c r="N45" s="2">
        <v>3</v>
      </c>
      <c r="O45" s="2">
        <v>11</v>
      </c>
      <c r="P45" s="2" t="s">
        <v>227</v>
      </c>
      <c r="Q45" s="2">
        <v>0</v>
      </c>
      <c r="R45" s="2">
        <v>1</v>
      </c>
      <c r="S45" s="2">
        <v>0</v>
      </c>
      <c r="T45" s="2">
        <v>0</v>
      </c>
      <c r="U45" s="2">
        <v>11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</row>
    <row r="46" spans="1:26" x14ac:dyDescent="0.35">
      <c r="A46" s="1">
        <v>40677</v>
      </c>
      <c r="B46" s="2" t="s">
        <v>228</v>
      </c>
      <c r="C46" s="2" t="s">
        <v>229</v>
      </c>
      <c r="D46" s="2" t="s">
        <v>209</v>
      </c>
      <c r="E46" s="2" t="s">
        <v>196</v>
      </c>
      <c r="F46" s="2" t="s">
        <v>210</v>
      </c>
      <c r="G46" s="2">
        <v>123</v>
      </c>
      <c r="H46" s="2">
        <v>6</v>
      </c>
      <c r="I46" s="2">
        <v>222</v>
      </c>
      <c r="J46" s="2">
        <v>6</v>
      </c>
      <c r="K46" s="2">
        <v>36</v>
      </c>
      <c r="L46" s="2">
        <v>36</v>
      </c>
      <c r="M46" s="2">
        <v>10</v>
      </c>
      <c r="N46" s="2">
        <v>4</v>
      </c>
      <c r="O46" s="2">
        <v>1</v>
      </c>
      <c r="P46" s="2" t="s">
        <v>224</v>
      </c>
      <c r="Q46" s="2">
        <v>7</v>
      </c>
      <c r="R46" s="2">
        <v>1</v>
      </c>
      <c r="S46" s="2">
        <v>0</v>
      </c>
      <c r="T46" s="2">
        <v>0</v>
      </c>
      <c r="U46" s="2">
        <v>1</v>
      </c>
      <c r="V46" s="2" t="s">
        <v>201</v>
      </c>
      <c r="W46" s="2">
        <v>9</v>
      </c>
      <c r="X46" s="2">
        <v>0</v>
      </c>
      <c r="Y46" s="2">
        <v>2</v>
      </c>
      <c r="Z46" s="2">
        <v>35</v>
      </c>
    </row>
    <row r="47" spans="1:26" x14ac:dyDescent="0.35">
      <c r="A47" s="1">
        <v>40677</v>
      </c>
      <c r="B47" s="2" t="s">
        <v>228</v>
      </c>
      <c r="C47" s="2" t="s">
        <v>229</v>
      </c>
      <c r="D47" s="2" t="s">
        <v>209</v>
      </c>
      <c r="E47" s="2" t="s">
        <v>196</v>
      </c>
      <c r="F47" s="2" t="s">
        <v>210</v>
      </c>
      <c r="G47" s="2">
        <v>123</v>
      </c>
      <c r="H47" s="2">
        <v>6</v>
      </c>
      <c r="I47" s="2">
        <v>222</v>
      </c>
      <c r="J47" s="2">
        <v>6</v>
      </c>
      <c r="K47" s="2">
        <v>36</v>
      </c>
      <c r="L47" s="2">
        <v>36</v>
      </c>
      <c r="M47" s="2">
        <v>10</v>
      </c>
      <c r="N47" s="2">
        <v>4</v>
      </c>
      <c r="O47" s="2">
        <v>2</v>
      </c>
      <c r="P47" s="2" t="s">
        <v>200</v>
      </c>
      <c r="Q47" s="2">
        <v>1</v>
      </c>
      <c r="R47" s="2">
        <v>1</v>
      </c>
      <c r="S47" s="2">
        <v>0</v>
      </c>
      <c r="T47" s="2">
        <v>0</v>
      </c>
      <c r="U47" s="2">
        <v>2</v>
      </c>
      <c r="V47" s="2" t="s">
        <v>196</v>
      </c>
      <c r="W47" s="2">
        <v>9</v>
      </c>
      <c r="X47" s="2">
        <v>0</v>
      </c>
      <c r="Y47" s="2">
        <v>2</v>
      </c>
      <c r="Z47" s="2">
        <v>66</v>
      </c>
    </row>
    <row r="48" spans="1:26" x14ac:dyDescent="0.35">
      <c r="A48" s="1">
        <v>40677</v>
      </c>
      <c r="B48" s="2" t="s">
        <v>228</v>
      </c>
      <c r="C48" s="2" t="s">
        <v>229</v>
      </c>
      <c r="D48" s="2" t="s">
        <v>209</v>
      </c>
      <c r="E48" s="2" t="s">
        <v>196</v>
      </c>
      <c r="F48" s="2" t="s">
        <v>210</v>
      </c>
      <c r="G48" s="2">
        <v>123</v>
      </c>
      <c r="H48" s="2">
        <v>6</v>
      </c>
      <c r="I48" s="2">
        <v>222</v>
      </c>
      <c r="J48" s="2">
        <v>6</v>
      </c>
      <c r="K48" s="2">
        <v>36</v>
      </c>
      <c r="L48" s="2">
        <v>36</v>
      </c>
      <c r="M48" s="2">
        <v>10</v>
      </c>
      <c r="N48" s="2">
        <v>4</v>
      </c>
      <c r="O48" s="2">
        <v>3</v>
      </c>
      <c r="P48" s="2" t="s">
        <v>196</v>
      </c>
      <c r="Q48" s="2">
        <v>14</v>
      </c>
      <c r="R48" s="2">
        <v>1</v>
      </c>
      <c r="S48" s="2">
        <v>0</v>
      </c>
      <c r="T48" s="2">
        <v>0</v>
      </c>
      <c r="U48" s="2">
        <v>3</v>
      </c>
      <c r="V48" s="2" t="s">
        <v>205</v>
      </c>
      <c r="W48" s="2">
        <v>13</v>
      </c>
      <c r="X48" s="2">
        <v>1</v>
      </c>
      <c r="Y48" s="2">
        <v>2</v>
      </c>
      <c r="Z48" s="2">
        <v>62</v>
      </c>
    </row>
    <row r="49" spans="1:26" x14ac:dyDescent="0.35">
      <c r="A49" s="1">
        <v>40677</v>
      </c>
      <c r="B49" s="2" t="s">
        <v>228</v>
      </c>
      <c r="C49" s="2" t="s">
        <v>229</v>
      </c>
      <c r="D49" s="2" t="s">
        <v>209</v>
      </c>
      <c r="E49" s="2" t="s">
        <v>196</v>
      </c>
      <c r="F49" s="2" t="s">
        <v>210</v>
      </c>
      <c r="G49" s="2">
        <v>123</v>
      </c>
      <c r="H49" s="2">
        <v>6</v>
      </c>
      <c r="I49" s="2">
        <v>222</v>
      </c>
      <c r="J49" s="2">
        <v>6</v>
      </c>
      <c r="K49" s="2">
        <v>36</v>
      </c>
      <c r="L49" s="2">
        <v>36</v>
      </c>
      <c r="M49" s="2">
        <v>10</v>
      </c>
      <c r="N49" s="2">
        <v>4</v>
      </c>
      <c r="O49" s="2">
        <v>4</v>
      </c>
      <c r="P49" s="2" t="s">
        <v>211</v>
      </c>
      <c r="Q49" s="2">
        <v>7</v>
      </c>
      <c r="R49" s="2">
        <v>1</v>
      </c>
      <c r="S49" s="2">
        <v>0</v>
      </c>
      <c r="T49" s="2">
        <v>0</v>
      </c>
      <c r="U49" s="2">
        <v>4</v>
      </c>
      <c r="V49" s="2" t="s">
        <v>214</v>
      </c>
      <c r="W49" s="2">
        <v>4</v>
      </c>
      <c r="X49" s="2">
        <v>0</v>
      </c>
      <c r="Y49" s="2">
        <v>0</v>
      </c>
      <c r="Z49" s="2">
        <v>48</v>
      </c>
    </row>
    <row r="50" spans="1:26" x14ac:dyDescent="0.35">
      <c r="A50" s="1">
        <v>40677</v>
      </c>
      <c r="B50" s="2" t="s">
        <v>228</v>
      </c>
      <c r="C50" s="2" t="s">
        <v>229</v>
      </c>
      <c r="D50" s="2" t="s">
        <v>209</v>
      </c>
      <c r="E50" s="2" t="s">
        <v>196</v>
      </c>
      <c r="F50" s="2" t="s">
        <v>210</v>
      </c>
      <c r="G50" s="2">
        <v>123</v>
      </c>
      <c r="H50" s="2">
        <v>6</v>
      </c>
      <c r="I50" s="2">
        <v>222</v>
      </c>
      <c r="J50" s="2">
        <v>6</v>
      </c>
      <c r="K50" s="2">
        <v>36</v>
      </c>
      <c r="L50" s="2">
        <v>36</v>
      </c>
      <c r="M50" s="2">
        <v>10</v>
      </c>
      <c r="N50" s="2">
        <v>4</v>
      </c>
      <c r="O50" s="2">
        <v>5</v>
      </c>
      <c r="P50" s="2" t="s">
        <v>230</v>
      </c>
      <c r="Q50" s="2">
        <v>21</v>
      </c>
      <c r="R50" s="2">
        <v>1</v>
      </c>
      <c r="S50" s="2">
        <v>0</v>
      </c>
      <c r="T50" s="2">
        <v>0</v>
      </c>
      <c r="U50" s="2">
        <v>5</v>
      </c>
      <c r="V50" s="2" t="s">
        <v>230</v>
      </c>
      <c r="W50" s="2">
        <v>1</v>
      </c>
      <c r="X50" s="2">
        <v>0</v>
      </c>
      <c r="Y50" s="2">
        <v>0</v>
      </c>
      <c r="Z50" s="2">
        <v>7</v>
      </c>
    </row>
    <row r="51" spans="1:26" x14ac:dyDescent="0.35">
      <c r="A51" s="1">
        <v>40677</v>
      </c>
      <c r="B51" s="2" t="s">
        <v>228</v>
      </c>
      <c r="C51" s="2" t="s">
        <v>229</v>
      </c>
      <c r="D51" s="2" t="s">
        <v>209</v>
      </c>
      <c r="E51" s="2" t="s">
        <v>196</v>
      </c>
      <c r="F51" s="2" t="s">
        <v>210</v>
      </c>
      <c r="G51" s="2">
        <v>123</v>
      </c>
      <c r="H51" s="2">
        <v>6</v>
      </c>
      <c r="I51" s="2">
        <v>222</v>
      </c>
      <c r="J51" s="2">
        <v>6</v>
      </c>
      <c r="K51" s="2">
        <v>36</v>
      </c>
      <c r="L51" s="2">
        <v>36</v>
      </c>
      <c r="M51" s="2">
        <v>10</v>
      </c>
      <c r="N51" s="2">
        <v>4</v>
      </c>
      <c r="O51" s="2">
        <v>6</v>
      </c>
      <c r="P51" s="2" t="s">
        <v>227</v>
      </c>
      <c r="Q51" s="2">
        <v>61</v>
      </c>
      <c r="R51" s="2">
        <v>1</v>
      </c>
      <c r="S51" s="2">
        <v>1</v>
      </c>
      <c r="T51" s="2">
        <v>0</v>
      </c>
      <c r="U51" s="2">
        <v>6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</row>
    <row r="52" spans="1:26" x14ac:dyDescent="0.35">
      <c r="A52" s="1">
        <v>40677</v>
      </c>
      <c r="B52" s="2" t="s">
        <v>228</v>
      </c>
      <c r="C52" s="2" t="s">
        <v>229</v>
      </c>
      <c r="D52" s="2" t="s">
        <v>209</v>
      </c>
      <c r="E52" s="2" t="s">
        <v>196</v>
      </c>
      <c r="F52" s="2" t="s">
        <v>210</v>
      </c>
      <c r="G52" s="2">
        <v>123</v>
      </c>
      <c r="H52" s="2">
        <v>6</v>
      </c>
      <c r="I52" s="2">
        <v>222</v>
      </c>
      <c r="J52" s="2">
        <v>6</v>
      </c>
      <c r="K52" s="2">
        <v>36</v>
      </c>
      <c r="L52" s="2">
        <v>36</v>
      </c>
      <c r="M52" s="2">
        <v>10</v>
      </c>
      <c r="N52" s="2">
        <v>4</v>
      </c>
      <c r="O52" s="2">
        <v>7</v>
      </c>
      <c r="P52" s="2" t="s">
        <v>201</v>
      </c>
      <c r="Q52" s="2">
        <v>1</v>
      </c>
      <c r="R52" s="2">
        <v>0</v>
      </c>
      <c r="S52" s="2">
        <v>0</v>
      </c>
      <c r="T52" s="2">
        <v>0</v>
      </c>
      <c r="U52" s="2">
        <v>7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</row>
    <row r="53" spans="1:26" x14ac:dyDescent="0.35">
      <c r="A53" s="1">
        <v>40677</v>
      </c>
      <c r="B53" s="2" t="s">
        <v>228</v>
      </c>
      <c r="C53" s="2" t="s">
        <v>229</v>
      </c>
      <c r="D53" s="2" t="s">
        <v>209</v>
      </c>
      <c r="E53" s="2" t="s">
        <v>196</v>
      </c>
      <c r="F53" s="2" t="s">
        <v>210</v>
      </c>
      <c r="G53" s="2">
        <v>123</v>
      </c>
      <c r="H53" s="2">
        <v>6</v>
      </c>
      <c r="I53" s="2">
        <v>222</v>
      </c>
      <c r="J53" s="2">
        <v>6</v>
      </c>
      <c r="K53" s="2">
        <v>36</v>
      </c>
      <c r="L53" s="2">
        <v>36</v>
      </c>
      <c r="M53" s="2">
        <v>10</v>
      </c>
      <c r="N53" s="2">
        <v>4</v>
      </c>
      <c r="O53" s="2">
        <v>8</v>
      </c>
      <c r="P53" s="2" t="s">
        <v>218</v>
      </c>
      <c r="Q53" s="2">
        <v>1</v>
      </c>
      <c r="R53" s="2">
        <v>0</v>
      </c>
      <c r="S53" s="2">
        <v>0</v>
      </c>
      <c r="T53" s="2">
        <v>0</v>
      </c>
      <c r="U53" s="2">
        <v>8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</row>
    <row r="54" spans="1:26" x14ac:dyDescent="0.35">
      <c r="A54" s="1">
        <v>40677</v>
      </c>
      <c r="B54" s="2" t="s">
        <v>228</v>
      </c>
      <c r="C54" s="2" t="s">
        <v>229</v>
      </c>
      <c r="D54" s="2" t="s">
        <v>209</v>
      </c>
      <c r="E54" s="2" t="s">
        <v>196</v>
      </c>
      <c r="F54" s="2" t="s">
        <v>210</v>
      </c>
      <c r="G54" s="2">
        <v>123</v>
      </c>
      <c r="H54" s="2">
        <v>6</v>
      </c>
      <c r="I54" s="2">
        <v>222</v>
      </c>
      <c r="J54" s="2">
        <v>6</v>
      </c>
      <c r="K54" s="2">
        <v>36</v>
      </c>
      <c r="L54" s="2">
        <v>36</v>
      </c>
      <c r="M54" s="2">
        <v>10</v>
      </c>
      <c r="N54" s="2">
        <v>4</v>
      </c>
      <c r="O54" s="2">
        <v>9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9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</row>
    <row r="55" spans="1:26" x14ac:dyDescent="0.35">
      <c r="A55" s="1">
        <v>40677</v>
      </c>
      <c r="B55" s="2" t="s">
        <v>228</v>
      </c>
      <c r="C55" s="2" t="s">
        <v>229</v>
      </c>
      <c r="D55" s="2" t="s">
        <v>209</v>
      </c>
      <c r="E55" s="2" t="s">
        <v>196</v>
      </c>
      <c r="F55" s="2" t="s">
        <v>210</v>
      </c>
      <c r="G55" s="2">
        <v>123</v>
      </c>
      <c r="H55" s="2">
        <v>6</v>
      </c>
      <c r="I55" s="2">
        <v>222</v>
      </c>
      <c r="J55" s="2">
        <v>6</v>
      </c>
      <c r="K55" s="2">
        <v>36</v>
      </c>
      <c r="L55" s="2">
        <v>36</v>
      </c>
      <c r="M55" s="2">
        <v>10</v>
      </c>
      <c r="N55" s="2">
        <v>4</v>
      </c>
      <c r="O55" s="2">
        <v>10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10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</row>
    <row r="56" spans="1:26" x14ac:dyDescent="0.35">
      <c r="A56" s="1">
        <v>40677</v>
      </c>
      <c r="B56" s="2" t="s">
        <v>228</v>
      </c>
      <c r="C56" s="2" t="s">
        <v>229</v>
      </c>
      <c r="D56" s="2" t="s">
        <v>209</v>
      </c>
      <c r="E56" s="2" t="s">
        <v>196</v>
      </c>
      <c r="F56" s="2" t="s">
        <v>210</v>
      </c>
      <c r="G56" s="2">
        <v>123</v>
      </c>
      <c r="H56" s="2">
        <v>6</v>
      </c>
      <c r="I56" s="2">
        <v>222</v>
      </c>
      <c r="J56" s="2">
        <v>6</v>
      </c>
      <c r="K56" s="2">
        <v>36</v>
      </c>
      <c r="L56" s="2">
        <v>36</v>
      </c>
      <c r="M56" s="2">
        <v>10</v>
      </c>
      <c r="N56" s="2">
        <v>4</v>
      </c>
      <c r="O56" s="2">
        <v>11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11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</row>
    <row r="57" spans="1:26" x14ac:dyDescent="0.35">
      <c r="A57" s="1">
        <v>40678</v>
      </c>
      <c r="B57" s="2" t="s">
        <v>231</v>
      </c>
      <c r="C57" s="2" t="s">
        <v>229</v>
      </c>
      <c r="D57" s="2" t="s">
        <v>209</v>
      </c>
      <c r="E57" s="2" t="s">
        <v>196</v>
      </c>
      <c r="F57" s="2" t="s">
        <v>197</v>
      </c>
      <c r="G57" s="2">
        <v>297</v>
      </c>
      <c r="H57" s="2">
        <v>6</v>
      </c>
      <c r="I57" s="2">
        <v>163</v>
      </c>
      <c r="J57" s="2">
        <v>8</v>
      </c>
      <c r="K57" s="2">
        <v>39</v>
      </c>
      <c r="L57" s="2">
        <v>34</v>
      </c>
      <c r="M57" s="2">
        <v>19</v>
      </c>
      <c r="N57" s="2">
        <v>25</v>
      </c>
      <c r="O57" s="2">
        <v>1</v>
      </c>
      <c r="P57" s="2" t="s">
        <v>202</v>
      </c>
      <c r="Q57" s="2">
        <v>2</v>
      </c>
      <c r="R57" s="2">
        <v>1</v>
      </c>
      <c r="S57" s="2">
        <v>0</v>
      </c>
      <c r="T57" s="2">
        <v>0</v>
      </c>
      <c r="U57" s="2">
        <v>1</v>
      </c>
      <c r="V57" s="2" t="s">
        <v>201</v>
      </c>
      <c r="W57" s="2">
        <v>10</v>
      </c>
      <c r="X57" s="2">
        <v>0</v>
      </c>
      <c r="Y57" s="2">
        <v>3</v>
      </c>
      <c r="Z57" s="2">
        <v>42</v>
      </c>
    </row>
    <row r="58" spans="1:26" x14ac:dyDescent="0.35">
      <c r="A58" s="1">
        <v>40678</v>
      </c>
      <c r="B58" s="2" t="s">
        <v>231</v>
      </c>
      <c r="C58" s="2" t="s">
        <v>229</v>
      </c>
      <c r="D58" s="2" t="s">
        <v>209</v>
      </c>
      <c r="E58" s="2" t="s">
        <v>196</v>
      </c>
      <c r="F58" s="2" t="s">
        <v>197</v>
      </c>
      <c r="G58" s="2">
        <v>297</v>
      </c>
      <c r="H58" s="2">
        <v>6</v>
      </c>
      <c r="I58" s="2">
        <v>163</v>
      </c>
      <c r="J58" s="2">
        <v>8</v>
      </c>
      <c r="K58" s="2">
        <v>39</v>
      </c>
      <c r="L58" s="2">
        <v>34</v>
      </c>
      <c r="M58" s="2">
        <v>19</v>
      </c>
      <c r="N58" s="2">
        <v>25</v>
      </c>
      <c r="O58" s="2">
        <v>2</v>
      </c>
      <c r="P58" s="2" t="s">
        <v>232</v>
      </c>
      <c r="Q58" s="2">
        <v>0</v>
      </c>
      <c r="R58" s="2">
        <v>1</v>
      </c>
      <c r="S58" s="2">
        <v>0</v>
      </c>
      <c r="T58" s="2">
        <v>0</v>
      </c>
      <c r="U58" s="2">
        <v>2</v>
      </c>
      <c r="V58" s="2" t="s">
        <v>196</v>
      </c>
      <c r="W58" s="2">
        <v>7</v>
      </c>
      <c r="X58" s="2">
        <v>1</v>
      </c>
      <c r="Y58" s="2">
        <v>1</v>
      </c>
      <c r="Z58" s="2">
        <v>28</v>
      </c>
    </row>
    <row r="59" spans="1:26" x14ac:dyDescent="0.35">
      <c r="A59" s="1">
        <v>40678</v>
      </c>
      <c r="B59" s="2" t="s">
        <v>231</v>
      </c>
      <c r="C59" s="2" t="s">
        <v>229</v>
      </c>
      <c r="D59" s="2" t="s">
        <v>209</v>
      </c>
      <c r="E59" s="2" t="s">
        <v>196</v>
      </c>
      <c r="F59" s="2" t="s">
        <v>197</v>
      </c>
      <c r="G59" s="2">
        <v>297</v>
      </c>
      <c r="H59" s="2">
        <v>6</v>
      </c>
      <c r="I59" s="2">
        <v>163</v>
      </c>
      <c r="J59" s="2">
        <v>8</v>
      </c>
      <c r="K59" s="2">
        <v>39</v>
      </c>
      <c r="L59" s="2">
        <v>34</v>
      </c>
      <c r="M59" s="2">
        <v>19</v>
      </c>
      <c r="N59" s="2">
        <v>25</v>
      </c>
      <c r="O59" s="2">
        <v>3</v>
      </c>
      <c r="P59" s="2" t="s">
        <v>225</v>
      </c>
      <c r="Q59" s="2">
        <v>8</v>
      </c>
      <c r="R59" s="2">
        <v>1</v>
      </c>
      <c r="S59" s="2">
        <v>0</v>
      </c>
      <c r="T59" s="2">
        <v>0</v>
      </c>
      <c r="U59" s="2">
        <v>3</v>
      </c>
      <c r="V59" s="2" t="s">
        <v>232</v>
      </c>
      <c r="W59" s="2">
        <v>10</v>
      </c>
      <c r="X59" s="2">
        <v>4</v>
      </c>
      <c r="Y59" s="2">
        <v>3</v>
      </c>
      <c r="Z59" s="2">
        <v>23</v>
      </c>
    </row>
    <row r="60" spans="1:26" x14ac:dyDescent="0.35">
      <c r="A60" s="1">
        <v>40678</v>
      </c>
      <c r="B60" s="2" t="s">
        <v>231</v>
      </c>
      <c r="C60" s="2" t="s">
        <v>229</v>
      </c>
      <c r="D60" s="2" t="s">
        <v>209</v>
      </c>
      <c r="E60" s="2" t="s">
        <v>196</v>
      </c>
      <c r="F60" s="2" t="s">
        <v>197</v>
      </c>
      <c r="G60" s="2">
        <v>297</v>
      </c>
      <c r="H60" s="2">
        <v>6</v>
      </c>
      <c r="I60" s="2">
        <v>163</v>
      </c>
      <c r="J60" s="2">
        <v>8</v>
      </c>
      <c r="K60" s="2">
        <v>39</v>
      </c>
      <c r="L60" s="2">
        <v>34</v>
      </c>
      <c r="M60" s="2">
        <v>19</v>
      </c>
      <c r="N60" s="2">
        <v>25</v>
      </c>
      <c r="O60" s="2">
        <v>4</v>
      </c>
      <c r="P60" s="2" t="s">
        <v>199</v>
      </c>
      <c r="Q60" s="2">
        <v>149</v>
      </c>
      <c r="R60" s="2">
        <v>0</v>
      </c>
      <c r="S60" s="2">
        <v>0</v>
      </c>
      <c r="T60" s="2">
        <v>1</v>
      </c>
      <c r="U60" s="2">
        <v>4</v>
      </c>
      <c r="V60" s="2" t="s">
        <v>202</v>
      </c>
      <c r="W60" s="2">
        <v>3</v>
      </c>
      <c r="X60" s="2">
        <v>0</v>
      </c>
      <c r="Y60" s="2">
        <v>0</v>
      </c>
      <c r="Z60" s="2">
        <v>33</v>
      </c>
    </row>
    <row r="61" spans="1:26" x14ac:dyDescent="0.35">
      <c r="A61" s="1">
        <v>40678</v>
      </c>
      <c r="B61" s="2" t="s">
        <v>231</v>
      </c>
      <c r="C61" s="2" t="s">
        <v>229</v>
      </c>
      <c r="D61" s="2" t="s">
        <v>209</v>
      </c>
      <c r="E61" s="2" t="s">
        <v>196</v>
      </c>
      <c r="F61" s="2" t="s">
        <v>197</v>
      </c>
      <c r="G61" s="2">
        <v>297</v>
      </c>
      <c r="H61" s="2">
        <v>6</v>
      </c>
      <c r="I61" s="2">
        <v>163</v>
      </c>
      <c r="J61" s="2">
        <v>8</v>
      </c>
      <c r="K61" s="2">
        <v>39</v>
      </c>
      <c r="L61" s="2">
        <v>34</v>
      </c>
      <c r="M61" s="2">
        <v>19</v>
      </c>
      <c r="N61" s="2">
        <v>25</v>
      </c>
      <c r="O61" s="2">
        <v>5</v>
      </c>
      <c r="P61" s="2" t="s">
        <v>233</v>
      </c>
      <c r="Q61" s="2">
        <v>95</v>
      </c>
      <c r="R61" s="2">
        <v>1</v>
      </c>
      <c r="S61" s="2">
        <v>1</v>
      </c>
      <c r="T61" s="2">
        <v>0</v>
      </c>
      <c r="U61" s="2">
        <v>5</v>
      </c>
      <c r="V61" s="2" t="s">
        <v>226</v>
      </c>
      <c r="W61" s="2">
        <v>3</v>
      </c>
      <c r="X61" s="2">
        <v>1</v>
      </c>
      <c r="Y61" s="2">
        <v>0</v>
      </c>
      <c r="Z61" s="2">
        <v>4</v>
      </c>
    </row>
    <row r="62" spans="1:26" x14ac:dyDescent="0.35">
      <c r="A62" s="1">
        <v>40678</v>
      </c>
      <c r="B62" s="2" t="s">
        <v>231</v>
      </c>
      <c r="C62" s="2" t="s">
        <v>229</v>
      </c>
      <c r="D62" s="2" t="s">
        <v>209</v>
      </c>
      <c r="E62" s="2" t="s">
        <v>196</v>
      </c>
      <c r="F62" s="2" t="s">
        <v>197</v>
      </c>
      <c r="G62" s="2">
        <v>297</v>
      </c>
      <c r="H62" s="2">
        <v>6</v>
      </c>
      <c r="I62" s="2">
        <v>163</v>
      </c>
      <c r="J62" s="2">
        <v>8</v>
      </c>
      <c r="K62" s="2">
        <v>39</v>
      </c>
      <c r="L62" s="2">
        <v>34</v>
      </c>
      <c r="M62" s="2">
        <v>19</v>
      </c>
      <c r="N62" s="2">
        <v>25</v>
      </c>
      <c r="O62" s="2">
        <v>6</v>
      </c>
      <c r="P62" s="2" t="s">
        <v>234</v>
      </c>
      <c r="Q62" s="2">
        <v>14</v>
      </c>
      <c r="R62" s="2">
        <v>1</v>
      </c>
      <c r="S62" s="2">
        <v>0</v>
      </c>
      <c r="T62" s="2">
        <v>0</v>
      </c>
      <c r="U62" s="2">
        <v>6</v>
      </c>
      <c r="V62" s="2" t="s">
        <v>233</v>
      </c>
      <c r="W62" s="2">
        <v>3</v>
      </c>
      <c r="X62" s="2">
        <v>1</v>
      </c>
      <c r="Y62" s="2">
        <v>0</v>
      </c>
      <c r="Z62" s="2">
        <v>5</v>
      </c>
    </row>
    <row r="63" spans="1:26" x14ac:dyDescent="0.35">
      <c r="A63" s="1">
        <v>40678</v>
      </c>
      <c r="B63" s="2" t="s">
        <v>231</v>
      </c>
      <c r="C63" s="2" t="s">
        <v>229</v>
      </c>
      <c r="D63" s="2" t="s">
        <v>209</v>
      </c>
      <c r="E63" s="2" t="s">
        <v>196</v>
      </c>
      <c r="F63" s="2" t="s">
        <v>197</v>
      </c>
      <c r="G63" s="2">
        <v>297</v>
      </c>
      <c r="H63" s="2">
        <v>6</v>
      </c>
      <c r="I63" s="2">
        <v>163</v>
      </c>
      <c r="J63" s="2">
        <v>8</v>
      </c>
      <c r="K63" s="2">
        <v>39</v>
      </c>
      <c r="L63" s="2">
        <v>34</v>
      </c>
      <c r="M63" s="2">
        <v>19</v>
      </c>
      <c r="N63" s="2">
        <v>25</v>
      </c>
      <c r="O63" s="2">
        <v>7</v>
      </c>
      <c r="P63" s="2" t="s">
        <v>226</v>
      </c>
      <c r="Q63" s="2">
        <v>10</v>
      </c>
      <c r="R63" s="2">
        <v>1</v>
      </c>
      <c r="S63" s="2">
        <v>0</v>
      </c>
      <c r="T63" s="2">
        <v>0</v>
      </c>
      <c r="U63" s="2">
        <v>7</v>
      </c>
      <c r="V63" s="2" t="s">
        <v>199</v>
      </c>
      <c r="W63" s="2">
        <v>3</v>
      </c>
      <c r="X63" s="2">
        <v>1</v>
      </c>
      <c r="Y63" s="2">
        <v>1</v>
      </c>
      <c r="Z63" s="2">
        <v>3</v>
      </c>
    </row>
    <row r="64" spans="1:26" x14ac:dyDescent="0.35">
      <c r="A64" s="1">
        <v>40678</v>
      </c>
      <c r="B64" s="2" t="s">
        <v>231</v>
      </c>
      <c r="C64" s="2" t="s">
        <v>229</v>
      </c>
      <c r="D64" s="2" t="s">
        <v>209</v>
      </c>
      <c r="E64" s="2" t="s">
        <v>196</v>
      </c>
      <c r="F64" s="2" t="s">
        <v>197</v>
      </c>
      <c r="G64" s="2">
        <v>297</v>
      </c>
      <c r="H64" s="2">
        <v>6</v>
      </c>
      <c r="I64" s="2">
        <v>163</v>
      </c>
      <c r="J64" s="2">
        <v>8</v>
      </c>
      <c r="K64" s="2">
        <v>39</v>
      </c>
      <c r="L64" s="2">
        <v>34</v>
      </c>
      <c r="M64" s="2">
        <v>19</v>
      </c>
      <c r="N64" s="2">
        <v>25</v>
      </c>
      <c r="O64" s="2">
        <v>8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8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</row>
    <row r="65" spans="1:26" x14ac:dyDescent="0.35">
      <c r="A65" s="1">
        <v>40678</v>
      </c>
      <c r="B65" s="2" t="s">
        <v>231</v>
      </c>
      <c r="C65" s="2" t="s">
        <v>229</v>
      </c>
      <c r="D65" s="2" t="s">
        <v>209</v>
      </c>
      <c r="E65" s="2" t="s">
        <v>196</v>
      </c>
      <c r="F65" s="2" t="s">
        <v>197</v>
      </c>
      <c r="G65" s="2">
        <v>297</v>
      </c>
      <c r="H65" s="2">
        <v>6</v>
      </c>
      <c r="I65" s="2">
        <v>163</v>
      </c>
      <c r="J65" s="2">
        <v>8</v>
      </c>
      <c r="K65" s="2">
        <v>39</v>
      </c>
      <c r="L65" s="2">
        <v>34</v>
      </c>
      <c r="M65" s="2">
        <v>19</v>
      </c>
      <c r="N65" s="2">
        <v>25</v>
      </c>
      <c r="O65" s="2">
        <v>9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9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</row>
    <row r="66" spans="1:26" x14ac:dyDescent="0.35">
      <c r="A66" s="1">
        <v>40678</v>
      </c>
      <c r="B66" s="2" t="s">
        <v>231</v>
      </c>
      <c r="C66" s="2" t="s">
        <v>229</v>
      </c>
      <c r="D66" s="2" t="s">
        <v>209</v>
      </c>
      <c r="E66" s="2" t="s">
        <v>196</v>
      </c>
      <c r="F66" s="2" t="s">
        <v>197</v>
      </c>
      <c r="G66" s="2">
        <v>297</v>
      </c>
      <c r="H66" s="2">
        <v>6</v>
      </c>
      <c r="I66" s="2">
        <v>163</v>
      </c>
      <c r="J66" s="2">
        <v>8</v>
      </c>
      <c r="K66" s="2">
        <v>39</v>
      </c>
      <c r="L66" s="2">
        <v>34</v>
      </c>
      <c r="M66" s="2">
        <v>19</v>
      </c>
      <c r="N66" s="2">
        <v>25</v>
      </c>
      <c r="O66" s="2">
        <v>10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10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</row>
    <row r="67" spans="1:26" x14ac:dyDescent="0.35">
      <c r="A67" s="1">
        <v>40678</v>
      </c>
      <c r="B67" s="2" t="s">
        <v>231</v>
      </c>
      <c r="C67" s="2" t="s">
        <v>229</v>
      </c>
      <c r="D67" s="2" t="s">
        <v>209</v>
      </c>
      <c r="E67" s="2" t="s">
        <v>196</v>
      </c>
      <c r="F67" s="2" t="s">
        <v>197</v>
      </c>
      <c r="G67" s="2">
        <v>297</v>
      </c>
      <c r="H67" s="2">
        <v>6</v>
      </c>
      <c r="I67" s="2">
        <v>163</v>
      </c>
      <c r="J67" s="2">
        <v>8</v>
      </c>
      <c r="K67" s="2">
        <v>39</v>
      </c>
      <c r="L67" s="2">
        <v>34</v>
      </c>
      <c r="M67" s="2">
        <v>19</v>
      </c>
      <c r="N67" s="2">
        <v>25</v>
      </c>
      <c r="O67" s="2">
        <v>11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11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</row>
    <row r="68" spans="1:26" x14ac:dyDescent="0.35">
      <c r="A68" s="1">
        <v>40684</v>
      </c>
      <c r="B68" s="2" t="s">
        <v>235</v>
      </c>
      <c r="C68" s="2" t="s">
        <v>236</v>
      </c>
      <c r="D68" s="2" t="s">
        <v>209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1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1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</row>
    <row r="69" spans="1:26" x14ac:dyDescent="0.35">
      <c r="A69" s="1">
        <v>40684</v>
      </c>
      <c r="B69" s="2" t="s">
        <v>235</v>
      </c>
      <c r="C69" s="2" t="s">
        <v>236</v>
      </c>
      <c r="D69" s="2" t="s">
        <v>209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2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2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</row>
    <row r="70" spans="1:26" x14ac:dyDescent="0.35">
      <c r="A70" s="1">
        <v>40684</v>
      </c>
      <c r="B70" s="2" t="s">
        <v>235</v>
      </c>
      <c r="C70" s="2" t="s">
        <v>236</v>
      </c>
      <c r="D70" s="2" t="s">
        <v>209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3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3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</row>
    <row r="71" spans="1:26" x14ac:dyDescent="0.35">
      <c r="A71" s="1">
        <v>40684</v>
      </c>
      <c r="B71" s="2" t="s">
        <v>235</v>
      </c>
      <c r="C71" s="2" t="s">
        <v>236</v>
      </c>
      <c r="D71" s="2" t="s">
        <v>209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4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4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</row>
    <row r="72" spans="1:26" x14ac:dyDescent="0.35">
      <c r="A72" s="1">
        <v>40684</v>
      </c>
      <c r="B72" s="2" t="s">
        <v>235</v>
      </c>
      <c r="C72" s="2" t="s">
        <v>236</v>
      </c>
      <c r="D72" s="2" t="s">
        <v>209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5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5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</row>
    <row r="73" spans="1:26" x14ac:dyDescent="0.35">
      <c r="A73" s="1">
        <v>40684</v>
      </c>
      <c r="B73" s="2" t="s">
        <v>235</v>
      </c>
      <c r="C73" s="2" t="s">
        <v>236</v>
      </c>
      <c r="D73" s="2" t="s">
        <v>209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6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6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</row>
    <row r="74" spans="1:26" x14ac:dyDescent="0.35">
      <c r="A74" s="1">
        <v>40684</v>
      </c>
      <c r="B74" s="2" t="s">
        <v>235</v>
      </c>
      <c r="C74" s="2" t="s">
        <v>236</v>
      </c>
      <c r="D74" s="2" t="s">
        <v>209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7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7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</row>
    <row r="75" spans="1:26" x14ac:dyDescent="0.35">
      <c r="A75" s="1">
        <v>40684</v>
      </c>
      <c r="B75" s="2" t="s">
        <v>235</v>
      </c>
      <c r="C75" s="2" t="s">
        <v>236</v>
      </c>
      <c r="D75" s="2" t="s">
        <v>209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8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8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</row>
    <row r="76" spans="1:26" x14ac:dyDescent="0.35">
      <c r="A76" s="1">
        <v>40684</v>
      </c>
      <c r="B76" s="2" t="s">
        <v>235</v>
      </c>
      <c r="C76" s="2" t="s">
        <v>236</v>
      </c>
      <c r="D76" s="2" t="s">
        <v>209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9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9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</row>
    <row r="77" spans="1:26" x14ac:dyDescent="0.35">
      <c r="A77" s="1">
        <v>40684</v>
      </c>
      <c r="B77" s="2" t="s">
        <v>235</v>
      </c>
      <c r="C77" s="2" t="s">
        <v>236</v>
      </c>
      <c r="D77" s="2" t="s">
        <v>209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10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10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</row>
    <row r="78" spans="1:26" x14ac:dyDescent="0.35">
      <c r="A78" s="1">
        <v>40684</v>
      </c>
      <c r="B78" s="2" t="s">
        <v>235</v>
      </c>
      <c r="C78" s="2" t="s">
        <v>236</v>
      </c>
      <c r="D78" s="2" t="s">
        <v>209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11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11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</row>
    <row r="79" spans="1:26" x14ac:dyDescent="0.35">
      <c r="A79" s="1">
        <v>40685</v>
      </c>
      <c r="B79" s="2" t="s">
        <v>237</v>
      </c>
      <c r="C79" s="2" t="s">
        <v>208</v>
      </c>
      <c r="D79" s="2" t="s">
        <v>195</v>
      </c>
      <c r="E79" s="2" t="s">
        <v>196</v>
      </c>
      <c r="F79" s="2" t="s">
        <v>210</v>
      </c>
      <c r="G79" s="2">
        <v>167</v>
      </c>
      <c r="H79" s="2">
        <v>10</v>
      </c>
      <c r="I79" s="2">
        <v>198</v>
      </c>
      <c r="J79" s="2">
        <v>9</v>
      </c>
      <c r="K79" s="2">
        <v>43</v>
      </c>
      <c r="L79" s="2">
        <v>38</v>
      </c>
      <c r="M79" s="2">
        <v>22</v>
      </c>
      <c r="N79" s="2">
        <v>5</v>
      </c>
      <c r="O79" s="2">
        <v>1</v>
      </c>
      <c r="P79" s="2" t="s">
        <v>196</v>
      </c>
      <c r="Q79" s="2">
        <v>0</v>
      </c>
      <c r="R79" s="2">
        <v>1</v>
      </c>
      <c r="S79" s="2">
        <v>0</v>
      </c>
      <c r="T79" s="2">
        <v>0</v>
      </c>
      <c r="U79" s="2">
        <v>1</v>
      </c>
      <c r="V79" s="2" t="s">
        <v>201</v>
      </c>
      <c r="W79" s="2">
        <v>7</v>
      </c>
      <c r="X79" s="2">
        <v>1</v>
      </c>
      <c r="Y79" s="2">
        <v>2</v>
      </c>
      <c r="Z79" s="2">
        <v>22</v>
      </c>
    </row>
    <row r="80" spans="1:26" x14ac:dyDescent="0.35">
      <c r="A80" s="1">
        <v>40685</v>
      </c>
      <c r="B80" s="2" t="s">
        <v>237</v>
      </c>
      <c r="C80" s="2" t="s">
        <v>208</v>
      </c>
      <c r="D80" s="2" t="s">
        <v>195</v>
      </c>
      <c r="E80" s="2" t="s">
        <v>196</v>
      </c>
      <c r="F80" s="2" t="s">
        <v>210</v>
      </c>
      <c r="G80" s="2">
        <v>167</v>
      </c>
      <c r="H80" s="2">
        <v>10</v>
      </c>
      <c r="I80" s="2">
        <v>198</v>
      </c>
      <c r="J80" s="2">
        <v>9</v>
      </c>
      <c r="K80" s="2">
        <v>43</v>
      </c>
      <c r="L80" s="2">
        <v>38</v>
      </c>
      <c r="M80" s="2">
        <v>22</v>
      </c>
      <c r="N80" s="2">
        <v>5</v>
      </c>
      <c r="O80" s="2">
        <v>2</v>
      </c>
      <c r="P80" s="2" t="s">
        <v>202</v>
      </c>
      <c r="Q80" s="2">
        <v>2</v>
      </c>
      <c r="R80" s="2">
        <v>1</v>
      </c>
      <c r="S80" s="2">
        <v>0</v>
      </c>
      <c r="T80" s="2">
        <v>0</v>
      </c>
      <c r="U80" s="2">
        <v>2</v>
      </c>
      <c r="V80" s="2" t="s">
        <v>206</v>
      </c>
      <c r="W80" s="2">
        <v>8</v>
      </c>
      <c r="X80" s="2">
        <v>1</v>
      </c>
      <c r="Y80" s="2">
        <v>2</v>
      </c>
      <c r="Z80" s="2">
        <v>31</v>
      </c>
    </row>
    <row r="81" spans="1:26" x14ac:dyDescent="0.35">
      <c r="A81" s="1">
        <v>40685</v>
      </c>
      <c r="B81" s="2" t="s">
        <v>237</v>
      </c>
      <c r="C81" s="2" t="s">
        <v>208</v>
      </c>
      <c r="D81" s="2" t="s">
        <v>195</v>
      </c>
      <c r="E81" s="2" t="s">
        <v>196</v>
      </c>
      <c r="F81" s="2" t="s">
        <v>210</v>
      </c>
      <c r="G81" s="2">
        <v>167</v>
      </c>
      <c r="H81" s="2">
        <v>10</v>
      </c>
      <c r="I81" s="2">
        <v>198</v>
      </c>
      <c r="J81" s="2">
        <v>9</v>
      </c>
      <c r="K81" s="2">
        <v>43</v>
      </c>
      <c r="L81" s="2">
        <v>38</v>
      </c>
      <c r="M81" s="2">
        <v>22</v>
      </c>
      <c r="N81" s="2">
        <v>5</v>
      </c>
      <c r="O81" s="2">
        <v>3</v>
      </c>
      <c r="P81" s="2" t="s">
        <v>233</v>
      </c>
      <c r="Q81" s="2">
        <v>33</v>
      </c>
      <c r="R81" s="2">
        <v>1</v>
      </c>
      <c r="S81" s="2">
        <v>0</v>
      </c>
      <c r="T81" s="2">
        <v>0</v>
      </c>
      <c r="U81" s="2">
        <v>3</v>
      </c>
      <c r="V81" s="2" t="s">
        <v>238</v>
      </c>
      <c r="W81" s="2">
        <v>9</v>
      </c>
      <c r="X81" s="2">
        <v>3</v>
      </c>
      <c r="Y81" s="2">
        <v>2</v>
      </c>
      <c r="Z81" s="2">
        <v>30</v>
      </c>
    </row>
    <row r="82" spans="1:26" x14ac:dyDescent="0.35">
      <c r="A82" s="1">
        <v>40685</v>
      </c>
      <c r="B82" s="2" t="s">
        <v>237</v>
      </c>
      <c r="C82" s="2" t="s">
        <v>208</v>
      </c>
      <c r="D82" s="2" t="s">
        <v>195</v>
      </c>
      <c r="E82" s="2" t="s">
        <v>196</v>
      </c>
      <c r="F82" s="2" t="s">
        <v>210</v>
      </c>
      <c r="G82" s="2">
        <v>167</v>
      </c>
      <c r="H82" s="2">
        <v>10</v>
      </c>
      <c r="I82" s="2">
        <v>198</v>
      </c>
      <c r="J82" s="2">
        <v>9</v>
      </c>
      <c r="K82" s="2">
        <v>43</v>
      </c>
      <c r="L82" s="2">
        <v>38</v>
      </c>
      <c r="M82" s="2">
        <v>22</v>
      </c>
      <c r="N82" s="2">
        <v>5</v>
      </c>
      <c r="O82" s="2">
        <v>4</v>
      </c>
      <c r="P82" s="2" t="s">
        <v>212</v>
      </c>
      <c r="Q82" s="2">
        <v>28</v>
      </c>
      <c r="R82" s="2">
        <v>1</v>
      </c>
      <c r="S82" s="2">
        <v>0</v>
      </c>
      <c r="T82" s="2">
        <v>0</v>
      </c>
      <c r="U82" s="2">
        <v>4</v>
      </c>
      <c r="V82" s="2" t="s">
        <v>203</v>
      </c>
      <c r="W82" s="2">
        <v>6</v>
      </c>
      <c r="X82" s="2">
        <v>0</v>
      </c>
      <c r="Y82" s="2">
        <v>0</v>
      </c>
      <c r="Z82" s="2">
        <v>27</v>
      </c>
    </row>
    <row r="83" spans="1:26" x14ac:dyDescent="0.35">
      <c r="A83" s="1">
        <v>40685</v>
      </c>
      <c r="B83" s="2" t="s">
        <v>237</v>
      </c>
      <c r="C83" s="2" t="s">
        <v>208</v>
      </c>
      <c r="D83" s="2" t="s">
        <v>195</v>
      </c>
      <c r="E83" s="2" t="s">
        <v>196</v>
      </c>
      <c r="F83" s="2" t="s">
        <v>210</v>
      </c>
      <c r="G83" s="2">
        <v>167</v>
      </c>
      <c r="H83" s="2">
        <v>10</v>
      </c>
      <c r="I83" s="2">
        <v>198</v>
      </c>
      <c r="J83" s="2">
        <v>9</v>
      </c>
      <c r="K83" s="2">
        <v>43</v>
      </c>
      <c r="L83" s="2">
        <v>38</v>
      </c>
      <c r="M83" s="2">
        <v>22</v>
      </c>
      <c r="N83" s="2">
        <v>5</v>
      </c>
      <c r="O83" s="2">
        <v>5</v>
      </c>
      <c r="P83" s="2" t="s">
        <v>239</v>
      </c>
      <c r="Q83" s="2">
        <v>8</v>
      </c>
      <c r="R83" s="2">
        <v>1</v>
      </c>
      <c r="S83" s="2">
        <v>0</v>
      </c>
      <c r="T83" s="2">
        <v>0</v>
      </c>
      <c r="U83" s="2">
        <v>5</v>
      </c>
      <c r="V83" s="2" t="s">
        <v>204</v>
      </c>
      <c r="W83" s="2">
        <v>3</v>
      </c>
      <c r="X83" s="2">
        <v>0</v>
      </c>
      <c r="Y83" s="2">
        <v>0</v>
      </c>
      <c r="Z83" s="2">
        <v>38</v>
      </c>
    </row>
    <row r="84" spans="1:26" x14ac:dyDescent="0.35">
      <c r="A84" s="1">
        <v>40685</v>
      </c>
      <c r="B84" s="2" t="s">
        <v>237</v>
      </c>
      <c r="C84" s="2" t="s">
        <v>208</v>
      </c>
      <c r="D84" s="2" t="s">
        <v>195</v>
      </c>
      <c r="E84" s="2" t="s">
        <v>196</v>
      </c>
      <c r="F84" s="2" t="s">
        <v>210</v>
      </c>
      <c r="G84" s="2">
        <v>167</v>
      </c>
      <c r="H84" s="2">
        <v>10</v>
      </c>
      <c r="I84" s="2">
        <v>198</v>
      </c>
      <c r="J84" s="2">
        <v>9</v>
      </c>
      <c r="K84" s="2">
        <v>43</v>
      </c>
      <c r="L84" s="2">
        <v>38</v>
      </c>
      <c r="M84" s="2">
        <v>22</v>
      </c>
      <c r="N84" s="2">
        <v>5</v>
      </c>
      <c r="O84" s="2">
        <v>6</v>
      </c>
      <c r="P84" s="2" t="s">
        <v>198</v>
      </c>
      <c r="Q84" s="2">
        <v>3</v>
      </c>
      <c r="R84" s="2">
        <v>1</v>
      </c>
      <c r="S84" s="2">
        <v>0</v>
      </c>
      <c r="T84" s="2">
        <v>0</v>
      </c>
      <c r="U84" s="2">
        <v>6</v>
      </c>
      <c r="V84" s="2" t="s">
        <v>233</v>
      </c>
      <c r="W84" s="2">
        <v>7</v>
      </c>
      <c r="X84" s="2">
        <v>1</v>
      </c>
      <c r="Y84" s="2">
        <v>2</v>
      </c>
      <c r="Z84" s="2">
        <v>37</v>
      </c>
    </row>
    <row r="85" spans="1:26" x14ac:dyDescent="0.35">
      <c r="A85" s="1">
        <v>40685</v>
      </c>
      <c r="B85" s="2" t="s">
        <v>237</v>
      </c>
      <c r="C85" s="2" t="s">
        <v>208</v>
      </c>
      <c r="D85" s="2" t="s">
        <v>195</v>
      </c>
      <c r="E85" s="2" t="s">
        <v>196</v>
      </c>
      <c r="F85" s="2" t="s">
        <v>210</v>
      </c>
      <c r="G85" s="2">
        <v>167</v>
      </c>
      <c r="H85" s="2">
        <v>10</v>
      </c>
      <c r="I85" s="2">
        <v>198</v>
      </c>
      <c r="J85" s="2">
        <v>9</v>
      </c>
      <c r="K85" s="2">
        <v>43</v>
      </c>
      <c r="L85" s="2">
        <v>38</v>
      </c>
      <c r="M85" s="2">
        <v>22</v>
      </c>
      <c r="N85" s="2">
        <v>5</v>
      </c>
      <c r="O85" s="2">
        <v>7</v>
      </c>
      <c r="P85" s="2" t="s">
        <v>238</v>
      </c>
      <c r="Q85" s="2">
        <v>22</v>
      </c>
      <c r="R85" s="2">
        <v>1</v>
      </c>
      <c r="S85" s="2">
        <v>0</v>
      </c>
      <c r="T85" s="2">
        <v>0</v>
      </c>
      <c r="U85" s="2">
        <v>7</v>
      </c>
      <c r="V85" s="2" t="s">
        <v>196</v>
      </c>
      <c r="W85" s="2">
        <v>3</v>
      </c>
      <c r="X85" s="2">
        <v>0</v>
      </c>
      <c r="Y85" s="2">
        <v>1</v>
      </c>
      <c r="Z85" s="2">
        <v>8</v>
      </c>
    </row>
    <row r="86" spans="1:26" x14ac:dyDescent="0.35">
      <c r="A86" s="1">
        <v>40685</v>
      </c>
      <c r="B86" s="2" t="s">
        <v>237</v>
      </c>
      <c r="C86" s="2" t="s">
        <v>208</v>
      </c>
      <c r="D86" s="2" t="s">
        <v>195</v>
      </c>
      <c r="E86" s="2" t="s">
        <v>196</v>
      </c>
      <c r="F86" s="2" t="s">
        <v>210</v>
      </c>
      <c r="G86" s="2">
        <v>167</v>
      </c>
      <c r="H86" s="2">
        <v>10</v>
      </c>
      <c r="I86" s="2">
        <v>198</v>
      </c>
      <c r="J86" s="2">
        <v>9</v>
      </c>
      <c r="K86" s="2">
        <v>43</v>
      </c>
      <c r="L86" s="2">
        <v>38</v>
      </c>
      <c r="M86" s="2">
        <v>22</v>
      </c>
      <c r="N86" s="2">
        <v>5</v>
      </c>
      <c r="O86" s="2">
        <v>8</v>
      </c>
      <c r="P86" s="2" t="s">
        <v>204</v>
      </c>
      <c r="Q86" s="2">
        <v>20</v>
      </c>
      <c r="R86" s="2">
        <v>1</v>
      </c>
      <c r="S86" s="2">
        <v>0</v>
      </c>
      <c r="T86" s="2">
        <v>0</v>
      </c>
      <c r="U86" s="2">
        <v>8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</row>
    <row r="87" spans="1:26" x14ac:dyDescent="0.35">
      <c r="A87" s="1">
        <v>40685</v>
      </c>
      <c r="B87" s="2" t="s">
        <v>237</v>
      </c>
      <c r="C87" s="2" t="s">
        <v>208</v>
      </c>
      <c r="D87" s="2" t="s">
        <v>195</v>
      </c>
      <c r="E87" s="2" t="s">
        <v>196</v>
      </c>
      <c r="F87" s="2" t="s">
        <v>210</v>
      </c>
      <c r="G87" s="2">
        <v>167</v>
      </c>
      <c r="H87" s="2">
        <v>10</v>
      </c>
      <c r="I87" s="2">
        <v>198</v>
      </c>
      <c r="J87" s="2">
        <v>9</v>
      </c>
      <c r="K87" s="2">
        <v>43</v>
      </c>
      <c r="L87" s="2">
        <v>38</v>
      </c>
      <c r="M87" s="2">
        <v>22</v>
      </c>
      <c r="N87" s="2">
        <v>5</v>
      </c>
      <c r="O87" s="2">
        <v>9</v>
      </c>
      <c r="P87" s="2" t="s">
        <v>201</v>
      </c>
      <c r="Q87" s="2">
        <v>6</v>
      </c>
      <c r="R87" s="2">
        <v>1</v>
      </c>
      <c r="S87" s="2">
        <v>0</v>
      </c>
      <c r="T87" s="2">
        <v>0</v>
      </c>
      <c r="U87" s="2">
        <v>9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</row>
    <row r="88" spans="1:26" x14ac:dyDescent="0.35">
      <c r="A88" s="1">
        <v>40685</v>
      </c>
      <c r="B88" s="2" t="s">
        <v>237</v>
      </c>
      <c r="C88" s="2" t="s">
        <v>208</v>
      </c>
      <c r="D88" s="2" t="s">
        <v>195</v>
      </c>
      <c r="E88" s="2" t="s">
        <v>196</v>
      </c>
      <c r="F88" s="2" t="s">
        <v>210</v>
      </c>
      <c r="G88" s="2">
        <v>167</v>
      </c>
      <c r="H88" s="2">
        <v>10</v>
      </c>
      <c r="I88" s="2">
        <v>198</v>
      </c>
      <c r="J88" s="2">
        <v>9</v>
      </c>
      <c r="K88" s="2">
        <v>43</v>
      </c>
      <c r="L88" s="2">
        <v>38</v>
      </c>
      <c r="M88" s="2">
        <v>22</v>
      </c>
      <c r="N88" s="2">
        <v>5</v>
      </c>
      <c r="O88" s="2">
        <v>10</v>
      </c>
      <c r="P88" s="2" t="s">
        <v>206</v>
      </c>
      <c r="Q88" s="2">
        <v>23</v>
      </c>
      <c r="R88" s="2">
        <v>1</v>
      </c>
      <c r="S88" s="2">
        <v>0</v>
      </c>
      <c r="T88" s="2">
        <v>0</v>
      </c>
      <c r="U88" s="2">
        <v>10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</row>
    <row r="89" spans="1:26" x14ac:dyDescent="0.35">
      <c r="A89" s="1">
        <v>40685</v>
      </c>
      <c r="B89" s="2" t="s">
        <v>237</v>
      </c>
      <c r="C89" s="2" t="s">
        <v>208</v>
      </c>
      <c r="D89" s="2" t="s">
        <v>195</v>
      </c>
      <c r="E89" s="2" t="s">
        <v>196</v>
      </c>
      <c r="F89" s="2" t="s">
        <v>210</v>
      </c>
      <c r="G89" s="2">
        <v>167</v>
      </c>
      <c r="H89" s="2">
        <v>10</v>
      </c>
      <c r="I89" s="2">
        <v>198</v>
      </c>
      <c r="J89" s="2">
        <v>9</v>
      </c>
      <c r="K89" s="2">
        <v>43</v>
      </c>
      <c r="L89" s="2">
        <v>38</v>
      </c>
      <c r="M89" s="2">
        <v>22</v>
      </c>
      <c r="N89" s="2">
        <v>5</v>
      </c>
      <c r="O89" s="2">
        <v>11</v>
      </c>
      <c r="P89" s="2" t="s">
        <v>203</v>
      </c>
      <c r="Q89" s="2">
        <v>0</v>
      </c>
      <c r="R89" s="2">
        <v>0</v>
      </c>
      <c r="S89" s="2">
        <v>0</v>
      </c>
      <c r="T89" s="2">
        <v>0</v>
      </c>
      <c r="U89" s="2">
        <v>11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</row>
    <row r="90" spans="1:26" x14ac:dyDescent="0.35">
      <c r="A90" s="1">
        <v>40692</v>
      </c>
      <c r="B90" s="2" t="s">
        <v>240</v>
      </c>
      <c r="C90" s="2" t="s">
        <v>229</v>
      </c>
      <c r="D90" s="2" t="s">
        <v>209</v>
      </c>
      <c r="E90" s="2" t="s">
        <v>225</v>
      </c>
      <c r="F90" s="2" t="s">
        <v>210</v>
      </c>
      <c r="G90" s="2">
        <v>128</v>
      </c>
      <c r="H90" s="2">
        <v>9</v>
      </c>
      <c r="I90" s="2">
        <v>197</v>
      </c>
      <c r="J90" s="2">
        <v>9</v>
      </c>
      <c r="K90" s="2">
        <v>48</v>
      </c>
      <c r="L90" s="2">
        <v>29</v>
      </c>
      <c r="M90" s="2">
        <v>25</v>
      </c>
      <c r="N90" s="2">
        <v>8</v>
      </c>
      <c r="O90" s="2">
        <v>1</v>
      </c>
      <c r="P90" s="2" t="s">
        <v>230</v>
      </c>
      <c r="Q90" s="2">
        <v>12</v>
      </c>
      <c r="R90" s="2">
        <v>1</v>
      </c>
      <c r="S90" s="2">
        <v>0</v>
      </c>
      <c r="T90" s="2">
        <v>0</v>
      </c>
      <c r="U90" s="2">
        <v>1</v>
      </c>
      <c r="V90" s="2" t="s">
        <v>220</v>
      </c>
      <c r="W90" s="2">
        <v>13</v>
      </c>
      <c r="X90" s="2">
        <v>2</v>
      </c>
      <c r="Y90" s="2">
        <v>1</v>
      </c>
      <c r="Z90" s="2">
        <v>53</v>
      </c>
    </row>
    <row r="91" spans="1:26" x14ac:dyDescent="0.35">
      <c r="A91" s="1">
        <v>40692</v>
      </c>
      <c r="B91" s="2" t="s">
        <v>240</v>
      </c>
      <c r="C91" s="2" t="s">
        <v>229</v>
      </c>
      <c r="D91" s="2" t="s">
        <v>209</v>
      </c>
      <c r="E91" s="2" t="s">
        <v>225</v>
      </c>
      <c r="F91" s="2" t="s">
        <v>210</v>
      </c>
      <c r="G91" s="2">
        <v>128</v>
      </c>
      <c r="H91" s="2">
        <v>9</v>
      </c>
      <c r="I91" s="2">
        <v>197</v>
      </c>
      <c r="J91" s="2">
        <v>9</v>
      </c>
      <c r="K91" s="2">
        <v>48</v>
      </c>
      <c r="L91" s="2">
        <v>29</v>
      </c>
      <c r="M91" s="2">
        <v>25</v>
      </c>
      <c r="N91" s="2">
        <v>8</v>
      </c>
      <c r="O91" s="2">
        <v>2</v>
      </c>
      <c r="P91" s="2" t="s">
        <v>202</v>
      </c>
      <c r="Q91" s="2">
        <v>6</v>
      </c>
      <c r="R91" s="2">
        <v>1</v>
      </c>
      <c r="S91" s="2">
        <v>0</v>
      </c>
      <c r="T91" s="2">
        <v>0</v>
      </c>
      <c r="U91" s="2">
        <v>2</v>
      </c>
      <c r="V91" s="2" t="s">
        <v>241</v>
      </c>
      <c r="W91" s="2">
        <v>7</v>
      </c>
      <c r="X91" s="2">
        <v>2</v>
      </c>
      <c r="Y91" s="2">
        <v>2</v>
      </c>
      <c r="Z91" s="2">
        <v>28</v>
      </c>
    </row>
    <row r="92" spans="1:26" x14ac:dyDescent="0.35">
      <c r="A92" s="1">
        <v>40692</v>
      </c>
      <c r="B92" s="2" t="s">
        <v>240</v>
      </c>
      <c r="C92" s="2" t="s">
        <v>229</v>
      </c>
      <c r="D92" s="2" t="s">
        <v>209</v>
      </c>
      <c r="E92" s="2" t="s">
        <v>225</v>
      </c>
      <c r="F92" s="2" t="s">
        <v>210</v>
      </c>
      <c r="G92" s="2">
        <v>128</v>
      </c>
      <c r="H92" s="2">
        <v>9</v>
      </c>
      <c r="I92" s="2">
        <v>197</v>
      </c>
      <c r="J92" s="2">
        <v>9</v>
      </c>
      <c r="K92" s="2">
        <v>48</v>
      </c>
      <c r="L92" s="2">
        <v>29</v>
      </c>
      <c r="M92" s="2">
        <v>25</v>
      </c>
      <c r="N92" s="2">
        <v>8</v>
      </c>
      <c r="O92" s="2">
        <v>3</v>
      </c>
      <c r="P92" s="2" t="s">
        <v>241</v>
      </c>
      <c r="Q92" s="2">
        <v>42</v>
      </c>
      <c r="R92" s="2">
        <v>1</v>
      </c>
      <c r="S92" s="2">
        <v>0</v>
      </c>
      <c r="T92" s="2">
        <v>0</v>
      </c>
      <c r="U92" s="2">
        <v>3</v>
      </c>
      <c r="V92" s="2" t="s">
        <v>242</v>
      </c>
      <c r="W92" s="2">
        <v>4</v>
      </c>
      <c r="X92" s="2">
        <v>1</v>
      </c>
      <c r="Y92" s="2">
        <v>0</v>
      </c>
      <c r="Z92" s="2">
        <v>10</v>
      </c>
    </row>
    <row r="93" spans="1:26" x14ac:dyDescent="0.35">
      <c r="A93" s="1">
        <v>40692</v>
      </c>
      <c r="B93" s="2" t="s">
        <v>240</v>
      </c>
      <c r="C93" s="2" t="s">
        <v>229</v>
      </c>
      <c r="D93" s="2" t="s">
        <v>209</v>
      </c>
      <c r="E93" s="2" t="s">
        <v>225</v>
      </c>
      <c r="F93" s="2" t="s">
        <v>210</v>
      </c>
      <c r="G93" s="2">
        <v>128</v>
      </c>
      <c r="H93" s="2">
        <v>9</v>
      </c>
      <c r="I93" s="2">
        <v>197</v>
      </c>
      <c r="J93" s="2">
        <v>9</v>
      </c>
      <c r="K93" s="2">
        <v>48</v>
      </c>
      <c r="L93" s="2">
        <v>29</v>
      </c>
      <c r="M93" s="2">
        <v>25</v>
      </c>
      <c r="N93" s="2">
        <v>8</v>
      </c>
      <c r="O93" s="2">
        <v>4</v>
      </c>
      <c r="P93" s="2" t="s">
        <v>242</v>
      </c>
      <c r="Q93" s="2">
        <v>12</v>
      </c>
      <c r="R93" s="2">
        <v>1</v>
      </c>
      <c r="S93" s="2">
        <v>0</v>
      </c>
      <c r="T93" s="2">
        <v>0</v>
      </c>
      <c r="U93" s="2">
        <v>4</v>
      </c>
      <c r="V93" s="2" t="s">
        <v>205</v>
      </c>
      <c r="W93" s="2">
        <v>14</v>
      </c>
      <c r="X93" s="2">
        <v>3</v>
      </c>
      <c r="Y93" s="2">
        <v>4</v>
      </c>
      <c r="Z93" s="2">
        <v>47</v>
      </c>
    </row>
    <row r="94" spans="1:26" x14ac:dyDescent="0.35">
      <c r="A94" s="1">
        <v>40692</v>
      </c>
      <c r="B94" s="2" t="s">
        <v>240</v>
      </c>
      <c r="C94" s="2" t="s">
        <v>229</v>
      </c>
      <c r="D94" s="2" t="s">
        <v>209</v>
      </c>
      <c r="E94" s="2" t="s">
        <v>225</v>
      </c>
      <c r="F94" s="2" t="s">
        <v>210</v>
      </c>
      <c r="G94" s="2">
        <v>128</v>
      </c>
      <c r="H94" s="2">
        <v>9</v>
      </c>
      <c r="I94" s="2">
        <v>197</v>
      </c>
      <c r="J94" s="2">
        <v>9</v>
      </c>
      <c r="K94" s="2">
        <v>48</v>
      </c>
      <c r="L94" s="2">
        <v>29</v>
      </c>
      <c r="M94" s="2">
        <v>25</v>
      </c>
      <c r="N94" s="2">
        <v>8</v>
      </c>
      <c r="O94" s="2">
        <v>5</v>
      </c>
      <c r="P94" s="2" t="s">
        <v>225</v>
      </c>
      <c r="Q94" s="2">
        <v>5</v>
      </c>
      <c r="R94" s="2">
        <v>1</v>
      </c>
      <c r="S94" s="2">
        <v>0</v>
      </c>
      <c r="T94" s="2">
        <v>0</v>
      </c>
      <c r="U94" s="2">
        <v>5</v>
      </c>
      <c r="V94" s="2" t="s">
        <v>214</v>
      </c>
      <c r="W94" s="2">
        <v>10</v>
      </c>
      <c r="X94" s="2">
        <v>0</v>
      </c>
      <c r="Y94" s="2">
        <v>2</v>
      </c>
      <c r="Z94" s="2">
        <v>51</v>
      </c>
    </row>
    <row r="95" spans="1:26" x14ac:dyDescent="0.35">
      <c r="A95" s="1">
        <v>40692</v>
      </c>
      <c r="B95" s="2" t="s">
        <v>240</v>
      </c>
      <c r="C95" s="2" t="s">
        <v>229</v>
      </c>
      <c r="D95" s="2" t="s">
        <v>209</v>
      </c>
      <c r="E95" s="2" t="s">
        <v>225</v>
      </c>
      <c r="F95" s="2" t="s">
        <v>210</v>
      </c>
      <c r="G95" s="2">
        <v>128</v>
      </c>
      <c r="H95" s="2">
        <v>9</v>
      </c>
      <c r="I95" s="2">
        <v>197</v>
      </c>
      <c r="J95" s="2">
        <v>9</v>
      </c>
      <c r="K95" s="2">
        <v>48</v>
      </c>
      <c r="L95" s="2">
        <v>29</v>
      </c>
      <c r="M95" s="2">
        <v>25</v>
      </c>
      <c r="N95" s="2">
        <v>8</v>
      </c>
      <c r="O95" s="2">
        <v>6</v>
      </c>
      <c r="P95" s="2" t="s">
        <v>220</v>
      </c>
      <c r="Q95" s="2">
        <v>0</v>
      </c>
      <c r="R95" s="2">
        <v>1</v>
      </c>
      <c r="S95" s="2">
        <v>0</v>
      </c>
      <c r="T95" s="2">
        <v>0</v>
      </c>
      <c r="U95" s="2">
        <v>6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</row>
    <row r="96" spans="1:26" x14ac:dyDescent="0.35">
      <c r="A96" s="1">
        <v>40692</v>
      </c>
      <c r="B96" s="2" t="s">
        <v>240</v>
      </c>
      <c r="C96" s="2" t="s">
        <v>229</v>
      </c>
      <c r="D96" s="2" t="s">
        <v>209</v>
      </c>
      <c r="E96" s="2" t="s">
        <v>225</v>
      </c>
      <c r="F96" s="2" t="s">
        <v>210</v>
      </c>
      <c r="G96" s="2">
        <v>128</v>
      </c>
      <c r="H96" s="2">
        <v>9</v>
      </c>
      <c r="I96" s="2">
        <v>197</v>
      </c>
      <c r="J96" s="2">
        <v>9</v>
      </c>
      <c r="K96" s="2">
        <v>48</v>
      </c>
      <c r="L96" s="2">
        <v>29</v>
      </c>
      <c r="M96" s="2">
        <v>25</v>
      </c>
      <c r="N96" s="2">
        <v>8</v>
      </c>
      <c r="O96" s="2">
        <v>7</v>
      </c>
      <c r="P96" s="2" t="s">
        <v>213</v>
      </c>
      <c r="Q96" s="2">
        <v>4</v>
      </c>
      <c r="R96" s="2">
        <v>1</v>
      </c>
      <c r="S96" s="2">
        <v>0</v>
      </c>
      <c r="T96" s="2">
        <v>0</v>
      </c>
      <c r="U96" s="2">
        <v>7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</row>
    <row r="97" spans="1:26" x14ac:dyDescent="0.35">
      <c r="A97" s="1">
        <v>40692</v>
      </c>
      <c r="B97" s="2" t="s">
        <v>240</v>
      </c>
      <c r="C97" s="2" t="s">
        <v>229</v>
      </c>
      <c r="D97" s="2" t="s">
        <v>209</v>
      </c>
      <c r="E97" s="2" t="s">
        <v>225</v>
      </c>
      <c r="F97" s="2" t="s">
        <v>210</v>
      </c>
      <c r="G97" s="2">
        <v>128</v>
      </c>
      <c r="H97" s="2">
        <v>9</v>
      </c>
      <c r="I97" s="2">
        <v>197</v>
      </c>
      <c r="J97" s="2">
        <v>9</v>
      </c>
      <c r="K97" s="2">
        <v>48</v>
      </c>
      <c r="L97" s="2">
        <v>29</v>
      </c>
      <c r="M97" s="2">
        <v>25</v>
      </c>
      <c r="N97" s="2">
        <v>8</v>
      </c>
      <c r="O97" s="2">
        <v>8</v>
      </c>
      <c r="P97" s="2" t="s">
        <v>211</v>
      </c>
      <c r="Q97" s="2">
        <v>0</v>
      </c>
      <c r="R97" s="2">
        <v>1</v>
      </c>
      <c r="S97" s="2">
        <v>0</v>
      </c>
      <c r="T97" s="2">
        <v>0</v>
      </c>
      <c r="U97" s="2">
        <v>8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</row>
    <row r="98" spans="1:26" x14ac:dyDescent="0.35">
      <c r="A98" s="1">
        <v>40692</v>
      </c>
      <c r="B98" s="2" t="s">
        <v>240</v>
      </c>
      <c r="C98" s="2" t="s">
        <v>229</v>
      </c>
      <c r="D98" s="2" t="s">
        <v>209</v>
      </c>
      <c r="E98" s="2" t="s">
        <v>225</v>
      </c>
      <c r="F98" s="2" t="s">
        <v>210</v>
      </c>
      <c r="G98" s="2">
        <v>128</v>
      </c>
      <c r="H98" s="2">
        <v>9</v>
      </c>
      <c r="I98" s="2">
        <v>197</v>
      </c>
      <c r="J98" s="2">
        <v>9</v>
      </c>
      <c r="K98" s="2">
        <v>48</v>
      </c>
      <c r="L98" s="2">
        <v>29</v>
      </c>
      <c r="M98" s="2">
        <v>25</v>
      </c>
      <c r="N98" s="2">
        <v>8</v>
      </c>
      <c r="O98" s="2">
        <v>9</v>
      </c>
      <c r="P98" s="2" t="s">
        <v>227</v>
      </c>
      <c r="Q98" s="2">
        <v>16</v>
      </c>
      <c r="R98" s="2">
        <v>0</v>
      </c>
      <c r="S98" s="2">
        <v>0</v>
      </c>
      <c r="T98" s="2">
        <v>0</v>
      </c>
      <c r="U98" s="2">
        <v>9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</row>
    <row r="99" spans="1:26" x14ac:dyDescent="0.35">
      <c r="A99" s="1">
        <v>40692</v>
      </c>
      <c r="B99" s="2" t="s">
        <v>240</v>
      </c>
      <c r="C99" s="2" t="s">
        <v>229</v>
      </c>
      <c r="D99" s="2" t="s">
        <v>209</v>
      </c>
      <c r="E99" s="2" t="s">
        <v>225</v>
      </c>
      <c r="F99" s="2" t="s">
        <v>210</v>
      </c>
      <c r="G99" s="2">
        <v>128</v>
      </c>
      <c r="H99" s="2">
        <v>9</v>
      </c>
      <c r="I99" s="2">
        <v>197</v>
      </c>
      <c r="J99" s="2">
        <v>9</v>
      </c>
      <c r="K99" s="2">
        <v>48</v>
      </c>
      <c r="L99" s="2">
        <v>29</v>
      </c>
      <c r="M99" s="2">
        <v>25</v>
      </c>
      <c r="N99" s="2">
        <v>8</v>
      </c>
      <c r="O99" s="2">
        <v>10</v>
      </c>
      <c r="P99" s="2" t="s">
        <v>205</v>
      </c>
      <c r="Q99" s="2">
        <v>4</v>
      </c>
      <c r="R99" s="2">
        <v>1</v>
      </c>
      <c r="S99" s="2">
        <v>0</v>
      </c>
      <c r="T99" s="2">
        <v>0</v>
      </c>
      <c r="U99" s="2">
        <v>10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</row>
    <row r="100" spans="1:26" x14ac:dyDescent="0.35">
      <c r="A100" s="1">
        <v>40692</v>
      </c>
      <c r="B100" s="2" t="s">
        <v>240</v>
      </c>
      <c r="C100" s="2" t="s">
        <v>229</v>
      </c>
      <c r="D100" s="2" t="s">
        <v>209</v>
      </c>
      <c r="E100" s="2" t="s">
        <v>225</v>
      </c>
      <c r="F100" s="2" t="s">
        <v>210</v>
      </c>
      <c r="G100" s="2">
        <v>128</v>
      </c>
      <c r="H100" s="2">
        <v>9</v>
      </c>
      <c r="I100" s="2">
        <v>197</v>
      </c>
      <c r="J100" s="2">
        <v>9</v>
      </c>
      <c r="K100" s="2">
        <v>48</v>
      </c>
      <c r="L100" s="2">
        <v>29</v>
      </c>
      <c r="M100" s="2">
        <v>25</v>
      </c>
      <c r="N100" s="2">
        <v>8</v>
      </c>
      <c r="O100" s="2">
        <v>11</v>
      </c>
      <c r="P100" s="2" t="s">
        <v>214</v>
      </c>
      <c r="Q100" s="2">
        <v>2</v>
      </c>
      <c r="R100" s="2">
        <v>0</v>
      </c>
      <c r="S100" s="2">
        <v>0</v>
      </c>
      <c r="T100" s="2">
        <v>0</v>
      </c>
      <c r="U100" s="2">
        <v>11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</row>
    <row r="101" spans="1:26" x14ac:dyDescent="0.35">
      <c r="A101" s="1">
        <v>40698</v>
      </c>
      <c r="B101" s="2" t="s">
        <v>243</v>
      </c>
      <c r="C101" s="2" t="s">
        <v>194</v>
      </c>
      <c r="D101" s="2" t="s">
        <v>195</v>
      </c>
      <c r="E101" s="2" t="s">
        <v>199</v>
      </c>
      <c r="F101" s="2" t="s">
        <v>197</v>
      </c>
      <c r="G101" s="2">
        <v>139</v>
      </c>
      <c r="H101" s="2">
        <v>10</v>
      </c>
      <c r="I101" s="2">
        <v>127</v>
      </c>
      <c r="J101" s="2">
        <v>10</v>
      </c>
      <c r="K101" s="2">
        <v>33</v>
      </c>
      <c r="L101" s="2">
        <v>40</v>
      </c>
      <c r="M101" s="2">
        <v>2</v>
      </c>
      <c r="N101" s="2">
        <v>1</v>
      </c>
      <c r="O101" s="2">
        <v>1</v>
      </c>
      <c r="P101" s="2" t="s">
        <v>198</v>
      </c>
      <c r="Q101" s="2">
        <v>3</v>
      </c>
      <c r="R101" s="2">
        <v>1</v>
      </c>
      <c r="S101" s="2">
        <v>0</v>
      </c>
      <c r="T101" s="2">
        <v>0</v>
      </c>
      <c r="U101" s="2">
        <v>1</v>
      </c>
      <c r="V101" s="2" t="s">
        <v>199</v>
      </c>
      <c r="W101" s="2">
        <v>8</v>
      </c>
      <c r="X101" s="2">
        <v>0</v>
      </c>
      <c r="Y101" s="2">
        <v>3</v>
      </c>
      <c r="Z101" s="2">
        <v>41</v>
      </c>
    </row>
    <row r="102" spans="1:26" x14ac:dyDescent="0.35">
      <c r="A102" s="1">
        <v>40698</v>
      </c>
      <c r="B102" s="2" t="s">
        <v>243</v>
      </c>
      <c r="C102" s="2" t="s">
        <v>194</v>
      </c>
      <c r="D102" s="2" t="s">
        <v>195</v>
      </c>
      <c r="E102" s="2" t="s">
        <v>199</v>
      </c>
      <c r="F102" s="2" t="s">
        <v>197</v>
      </c>
      <c r="G102" s="2">
        <v>139</v>
      </c>
      <c r="H102" s="2">
        <v>10</v>
      </c>
      <c r="I102" s="2">
        <v>127</v>
      </c>
      <c r="J102" s="2">
        <v>10</v>
      </c>
      <c r="K102" s="2">
        <v>33</v>
      </c>
      <c r="L102" s="2">
        <v>40</v>
      </c>
      <c r="M102" s="2">
        <v>2</v>
      </c>
      <c r="N102" s="2">
        <v>1</v>
      </c>
      <c r="O102" s="2">
        <v>2</v>
      </c>
      <c r="P102" s="2" t="s">
        <v>200</v>
      </c>
      <c r="Q102" s="2">
        <v>7</v>
      </c>
      <c r="R102" s="2">
        <v>1</v>
      </c>
      <c r="S102" s="2">
        <v>0</v>
      </c>
      <c r="T102" s="2">
        <v>0</v>
      </c>
      <c r="U102" s="2">
        <v>2</v>
      </c>
      <c r="V102" s="2" t="s">
        <v>206</v>
      </c>
      <c r="W102" s="2">
        <v>8</v>
      </c>
      <c r="X102" s="2">
        <v>0</v>
      </c>
      <c r="Y102" s="2">
        <v>1</v>
      </c>
      <c r="Z102" s="2">
        <v>39</v>
      </c>
    </row>
    <row r="103" spans="1:26" x14ac:dyDescent="0.35">
      <c r="A103" s="1">
        <v>40698</v>
      </c>
      <c r="B103" s="2" t="s">
        <v>243</v>
      </c>
      <c r="C103" s="2" t="s">
        <v>194</v>
      </c>
      <c r="D103" s="2" t="s">
        <v>195</v>
      </c>
      <c r="E103" s="2" t="s">
        <v>199</v>
      </c>
      <c r="F103" s="2" t="s">
        <v>197</v>
      </c>
      <c r="G103" s="2">
        <v>139</v>
      </c>
      <c r="H103" s="2">
        <v>10</v>
      </c>
      <c r="I103" s="2">
        <v>127</v>
      </c>
      <c r="J103" s="2">
        <v>10</v>
      </c>
      <c r="K103" s="2">
        <v>33</v>
      </c>
      <c r="L103" s="2">
        <v>40</v>
      </c>
      <c r="M103" s="2">
        <v>2</v>
      </c>
      <c r="N103" s="2">
        <v>1</v>
      </c>
      <c r="O103" s="2">
        <v>3</v>
      </c>
      <c r="P103" s="2" t="s">
        <v>242</v>
      </c>
      <c r="Q103" s="2">
        <v>13</v>
      </c>
      <c r="R103" s="2">
        <v>1</v>
      </c>
      <c r="S103" s="2">
        <v>0</v>
      </c>
      <c r="T103" s="2">
        <v>0</v>
      </c>
      <c r="U103" s="2">
        <v>3</v>
      </c>
      <c r="V103" s="2" t="s">
        <v>241</v>
      </c>
      <c r="W103" s="2">
        <v>9</v>
      </c>
      <c r="X103" s="2">
        <v>4</v>
      </c>
      <c r="Y103" s="2">
        <v>5</v>
      </c>
      <c r="Z103" s="2">
        <v>10</v>
      </c>
    </row>
    <row r="104" spans="1:26" x14ac:dyDescent="0.35">
      <c r="A104" s="1">
        <v>40698</v>
      </c>
      <c r="B104" s="2" t="s">
        <v>243</v>
      </c>
      <c r="C104" s="2" t="s">
        <v>194</v>
      </c>
      <c r="D104" s="2" t="s">
        <v>195</v>
      </c>
      <c r="E104" s="2" t="s">
        <v>199</v>
      </c>
      <c r="F104" s="2" t="s">
        <v>197</v>
      </c>
      <c r="G104" s="2">
        <v>139</v>
      </c>
      <c r="H104" s="2">
        <v>10</v>
      </c>
      <c r="I104" s="2">
        <v>127</v>
      </c>
      <c r="J104" s="2">
        <v>10</v>
      </c>
      <c r="K104" s="2">
        <v>33</v>
      </c>
      <c r="L104" s="2">
        <v>40</v>
      </c>
      <c r="M104" s="2">
        <v>2</v>
      </c>
      <c r="N104" s="2">
        <v>1</v>
      </c>
      <c r="O104" s="2">
        <v>4</v>
      </c>
      <c r="P104" s="2" t="s">
        <v>241</v>
      </c>
      <c r="Q104" s="2">
        <v>77</v>
      </c>
      <c r="R104" s="2">
        <v>1</v>
      </c>
      <c r="S104" s="2">
        <v>1</v>
      </c>
      <c r="T104" s="2">
        <v>0</v>
      </c>
      <c r="U104" s="2">
        <v>4</v>
      </c>
      <c r="V104" s="2" t="s">
        <v>203</v>
      </c>
      <c r="W104" s="2">
        <v>4</v>
      </c>
      <c r="X104" s="2">
        <v>1</v>
      </c>
      <c r="Y104" s="2">
        <v>1</v>
      </c>
      <c r="Z104" s="2">
        <v>23</v>
      </c>
    </row>
    <row r="105" spans="1:26" x14ac:dyDescent="0.35">
      <c r="A105" s="1">
        <v>40698</v>
      </c>
      <c r="B105" s="2" t="s">
        <v>243</v>
      </c>
      <c r="C105" s="2" t="s">
        <v>194</v>
      </c>
      <c r="D105" s="2" t="s">
        <v>195</v>
      </c>
      <c r="E105" s="2" t="s">
        <v>199</v>
      </c>
      <c r="F105" s="2" t="s">
        <v>197</v>
      </c>
      <c r="G105" s="2">
        <v>139</v>
      </c>
      <c r="H105" s="2">
        <v>10</v>
      </c>
      <c r="I105" s="2">
        <v>127</v>
      </c>
      <c r="J105" s="2">
        <v>10</v>
      </c>
      <c r="K105" s="2">
        <v>33</v>
      </c>
      <c r="L105" s="2">
        <v>40</v>
      </c>
      <c r="M105" s="2">
        <v>2</v>
      </c>
      <c r="N105" s="2">
        <v>1</v>
      </c>
      <c r="O105" s="2">
        <v>5</v>
      </c>
      <c r="P105" s="2" t="s">
        <v>199</v>
      </c>
      <c r="Q105" s="2">
        <v>24</v>
      </c>
      <c r="R105" s="2">
        <v>1</v>
      </c>
      <c r="S105" s="2">
        <v>0</v>
      </c>
      <c r="T105" s="2">
        <v>0</v>
      </c>
      <c r="U105" s="2">
        <v>5</v>
      </c>
      <c r="V105" s="2" t="s">
        <v>220</v>
      </c>
      <c r="W105" s="2">
        <v>4</v>
      </c>
      <c r="X105" s="2">
        <v>2</v>
      </c>
      <c r="Y105" s="2">
        <v>0</v>
      </c>
      <c r="Z105" s="2">
        <v>13</v>
      </c>
    </row>
    <row r="106" spans="1:26" x14ac:dyDescent="0.35">
      <c r="A106" s="1">
        <v>40698</v>
      </c>
      <c r="B106" s="2" t="s">
        <v>243</v>
      </c>
      <c r="C106" s="2" t="s">
        <v>194</v>
      </c>
      <c r="D106" s="2" t="s">
        <v>195</v>
      </c>
      <c r="E106" s="2" t="s">
        <v>199</v>
      </c>
      <c r="F106" s="2" t="s">
        <v>197</v>
      </c>
      <c r="G106" s="2">
        <v>139</v>
      </c>
      <c r="H106" s="2">
        <v>10</v>
      </c>
      <c r="I106" s="2">
        <v>127</v>
      </c>
      <c r="J106" s="2">
        <v>10</v>
      </c>
      <c r="K106" s="2">
        <v>33</v>
      </c>
      <c r="L106" s="2">
        <v>40</v>
      </c>
      <c r="M106" s="2">
        <v>2</v>
      </c>
      <c r="N106" s="2">
        <v>1</v>
      </c>
      <c r="O106" s="2">
        <v>6</v>
      </c>
      <c r="P106" s="2" t="s">
        <v>202</v>
      </c>
      <c r="Q106" s="2">
        <v>4</v>
      </c>
      <c r="R106" s="2">
        <v>1</v>
      </c>
      <c r="S106" s="2">
        <v>0</v>
      </c>
      <c r="T106" s="2">
        <v>0</v>
      </c>
      <c r="U106" s="2">
        <v>6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</row>
    <row r="107" spans="1:26" x14ac:dyDescent="0.35">
      <c r="A107" s="1">
        <v>40698</v>
      </c>
      <c r="B107" s="2" t="s">
        <v>243</v>
      </c>
      <c r="C107" s="2" t="s">
        <v>194</v>
      </c>
      <c r="D107" s="2" t="s">
        <v>195</v>
      </c>
      <c r="E107" s="2" t="s">
        <v>199</v>
      </c>
      <c r="F107" s="2" t="s">
        <v>197</v>
      </c>
      <c r="G107" s="2">
        <v>139</v>
      </c>
      <c r="H107" s="2">
        <v>10</v>
      </c>
      <c r="I107" s="2">
        <v>127</v>
      </c>
      <c r="J107" s="2">
        <v>10</v>
      </c>
      <c r="K107" s="2">
        <v>33</v>
      </c>
      <c r="L107" s="2">
        <v>40</v>
      </c>
      <c r="M107" s="2">
        <v>2</v>
      </c>
      <c r="N107" s="2">
        <v>1</v>
      </c>
      <c r="O107" s="2">
        <v>7</v>
      </c>
      <c r="P107" s="2" t="s">
        <v>220</v>
      </c>
      <c r="Q107" s="2">
        <v>0</v>
      </c>
      <c r="R107" s="2">
        <v>1</v>
      </c>
      <c r="S107" s="2">
        <v>0</v>
      </c>
      <c r="T107" s="2">
        <v>0</v>
      </c>
      <c r="U107" s="2">
        <v>7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</row>
    <row r="108" spans="1:26" x14ac:dyDescent="0.35">
      <c r="A108" s="1">
        <v>40698</v>
      </c>
      <c r="B108" s="2" t="s">
        <v>243</v>
      </c>
      <c r="C108" s="2" t="s">
        <v>194</v>
      </c>
      <c r="D108" s="2" t="s">
        <v>195</v>
      </c>
      <c r="E108" s="2" t="s">
        <v>199</v>
      </c>
      <c r="F108" s="2" t="s">
        <v>197</v>
      </c>
      <c r="G108" s="2">
        <v>139</v>
      </c>
      <c r="H108" s="2">
        <v>10</v>
      </c>
      <c r="I108" s="2">
        <v>127</v>
      </c>
      <c r="J108" s="2">
        <v>10</v>
      </c>
      <c r="K108" s="2">
        <v>33</v>
      </c>
      <c r="L108" s="2">
        <v>40</v>
      </c>
      <c r="M108" s="2">
        <v>2</v>
      </c>
      <c r="N108" s="2">
        <v>1</v>
      </c>
      <c r="O108" s="2">
        <v>8</v>
      </c>
      <c r="P108" s="2" t="s">
        <v>224</v>
      </c>
      <c r="Q108" s="2">
        <v>1</v>
      </c>
      <c r="R108" s="2">
        <v>1</v>
      </c>
      <c r="S108" s="2">
        <v>0</v>
      </c>
      <c r="T108" s="2">
        <v>0</v>
      </c>
      <c r="U108" s="2">
        <v>8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</row>
    <row r="109" spans="1:26" x14ac:dyDescent="0.35">
      <c r="A109" s="1">
        <v>40698</v>
      </c>
      <c r="B109" s="2" t="s">
        <v>243</v>
      </c>
      <c r="C109" s="2" t="s">
        <v>194</v>
      </c>
      <c r="D109" s="2" t="s">
        <v>195</v>
      </c>
      <c r="E109" s="2" t="s">
        <v>199</v>
      </c>
      <c r="F109" s="2" t="s">
        <v>197</v>
      </c>
      <c r="G109" s="2">
        <v>139</v>
      </c>
      <c r="H109" s="2">
        <v>10</v>
      </c>
      <c r="I109" s="2">
        <v>127</v>
      </c>
      <c r="J109" s="2">
        <v>10</v>
      </c>
      <c r="K109" s="2">
        <v>33</v>
      </c>
      <c r="L109" s="2">
        <v>40</v>
      </c>
      <c r="M109" s="2">
        <v>2</v>
      </c>
      <c r="N109" s="2">
        <v>1</v>
      </c>
      <c r="O109" s="2">
        <v>9</v>
      </c>
      <c r="P109" s="2" t="s">
        <v>244</v>
      </c>
      <c r="Q109" s="2">
        <v>1</v>
      </c>
      <c r="R109" s="2">
        <v>1</v>
      </c>
      <c r="S109" s="2">
        <v>0</v>
      </c>
      <c r="T109" s="2">
        <v>0</v>
      </c>
      <c r="U109" s="2">
        <v>9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</row>
    <row r="110" spans="1:26" x14ac:dyDescent="0.35">
      <c r="A110" s="1">
        <v>40698</v>
      </c>
      <c r="B110" s="2" t="s">
        <v>243</v>
      </c>
      <c r="C110" s="2" t="s">
        <v>194</v>
      </c>
      <c r="D110" s="2" t="s">
        <v>195</v>
      </c>
      <c r="E110" s="2" t="s">
        <v>199</v>
      </c>
      <c r="F110" s="2" t="s">
        <v>197</v>
      </c>
      <c r="G110" s="2">
        <v>139</v>
      </c>
      <c r="H110" s="2">
        <v>10</v>
      </c>
      <c r="I110" s="2">
        <v>127</v>
      </c>
      <c r="J110" s="2">
        <v>10</v>
      </c>
      <c r="K110" s="2">
        <v>33</v>
      </c>
      <c r="L110" s="2">
        <v>40</v>
      </c>
      <c r="M110" s="2">
        <v>2</v>
      </c>
      <c r="N110" s="2">
        <v>1</v>
      </c>
      <c r="O110" s="2">
        <v>10</v>
      </c>
      <c r="P110" s="2" t="s">
        <v>206</v>
      </c>
      <c r="Q110" s="2">
        <v>0</v>
      </c>
      <c r="R110" s="2">
        <v>1</v>
      </c>
      <c r="S110" s="2">
        <v>0</v>
      </c>
      <c r="T110" s="2">
        <v>0</v>
      </c>
      <c r="U110" s="2">
        <v>10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</row>
    <row r="111" spans="1:26" x14ac:dyDescent="0.35">
      <c r="A111" s="1">
        <v>40698</v>
      </c>
      <c r="B111" s="2" t="s">
        <v>243</v>
      </c>
      <c r="C111" s="2" t="s">
        <v>194</v>
      </c>
      <c r="D111" s="2" t="s">
        <v>195</v>
      </c>
      <c r="E111" s="2" t="s">
        <v>199</v>
      </c>
      <c r="F111" s="2" t="s">
        <v>197</v>
      </c>
      <c r="G111" s="2">
        <v>139</v>
      </c>
      <c r="H111" s="2">
        <v>10</v>
      </c>
      <c r="I111" s="2">
        <v>127</v>
      </c>
      <c r="J111" s="2">
        <v>10</v>
      </c>
      <c r="K111" s="2">
        <v>33</v>
      </c>
      <c r="L111" s="2">
        <v>40</v>
      </c>
      <c r="M111" s="2">
        <v>2</v>
      </c>
      <c r="N111" s="2">
        <v>1</v>
      </c>
      <c r="O111" s="2">
        <v>11</v>
      </c>
      <c r="P111" s="2" t="s">
        <v>203</v>
      </c>
      <c r="Q111" s="2">
        <v>7</v>
      </c>
      <c r="R111" s="2">
        <v>0</v>
      </c>
      <c r="S111" s="2">
        <v>0</v>
      </c>
      <c r="T111" s="2">
        <v>0</v>
      </c>
      <c r="U111" s="2">
        <v>11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</row>
    <row r="112" spans="1:26" x14ac:dyDescent="0.35">
      <c r="A112" s="1">
        <v>40699</v>
      </c>
      <c r="B112" s="2" t="s">
        <v>245</v>
      </c>
      <c r="C112" s="2" t="s">
        <v>208</v>
      </c>
      <c r="D112" s="2" t="s">
        <v>209</v>
      </c>
      <c r="E112" s="2" t="s">
        <v>196</v>
      </c>
      <c r="F112" s="2" t="s">
        <v>197</v>
      </c>
      <c r="G112" s="2">
        <v>141</v>
      </c>
      <c r="H112" s="2">
        <v>10</v>
      </c>
      <c r="I112" s="2">
        <v>142</v>
      </c>
      <c r="J112" s="2">
        <v>7</v>
      </c>
      <c r="K112" s="2">
        <v>27</v>
      </c>
      <c r="L112" s="2">
        <v>42</v>
      </c>
      <c r="M112" s="2">
        <v>17</v>
      </c>
      <c r="N112" s="2">
        <v>22</v>
      </c>
      <c r="O112" s="2">
        <v>1</v>
      </c>
      <c r="P112" s="2" t="s">
        <v>224</v>
      </c>
      <c r="Q112" s="2">
        <v>7</v>
      </c>
      <c r="R112" s="2">
        <v>1</v>
      </c>
      <c r="S112" s="2">
        <v>0</v>
      </c>
      <c r="T112" s="2">
        <v>0</v>
      </c>
      <c r="U112" s="2">
        <v>1</v>
      </c>
      <c r="V112" s="2" t="s">
        <v>206</v>
      </c>
      <c r="W112" s="2">
        <v>8</v>
      </c>
      <c r="X112" s="2">
        <v>0</v>
      </c>
      <c r="Y112" s="2">
        <v>2</v>
      </c>
      <c r="Z112" s="2">
        <v>32</v>
      </c>
    </row>
    <row r="113" spans="1:26" x14ac:dyDescent="0.35">
      <c r="A113" s="1">
        <v>40699</v>
      </c>
      <c r="B113" s="2" t="s">
        <v>245</v>
      </c>
      <c r="C113" s="2" t="s">
        <v>208</v>
      </c>
      <c r="D113" s="2" t="s">
        <v>209</v>
      </c>
      <c r="E113" s="2" t="s">
        <v>196</v>
      </c>
      <c r="F113" s="2" t="s">
        <v>197</v>
      </c>
      <c r="G113" s="2">
        <v>141</v>
      </c>
      <c r="H113" s="2">
        <v>10</v>
      </c>
      <c r="I113" s="2">
        <v>142</v>
      </c>
      <c r="J113" s="2">
        <v>7</v>
      </c>
      <c r="K113" s="2">
        <v>27</v>
      </c>
      <c r="L113" s="2">
        <v>42</v>
      </c>
      <c r="M113" s="2">
        <v>17</v>
      </c>
      <c r="N113" s="2">
        <v>22</v>
      </c>
      <c r="O113" s="2">
        <v>2</v>
      </c>
      <c r="P113" s="2" t="s">
        <v>202</v>
      </c>
      <c r="Q113" s="2">
        <v>4</v>
      </c>
      <c r="R113" s="2">
        <v>1</v>
      </c>
      <c r="S113" s="2">
        <v>0</v>
      </c>
      <c r="T113" s="2">
        <v>0</v>
      </c>
      <c r="U113" s="2">
        <v>2</v>
      </c>
      <c r="V113" s="2" t="s">
        <v>232</v>
      </c>
      <c r="W113" s="2">
        <v>7</v>
      </c>
      <c r="X113" s="2">
        <v>0</v>
      </c>
      <c r="Y113" s="2">
        <v>2</v>
      </c>
      <c r="Z113" s="2">
        <v>49</v>
      </c>
    </row>
    <row r="114" spans="1:26" x14ac:dyDescent="0.35">
      <c r="A114" s="1">
        <v>40699</v>
      </c>
      <c r="B114" s="2" t="s">
        <v>245</v>
      </c>
      <c r="C114" s="2" t="s">
        <v>208</v>
      </c>
      <c r="D114" s="2" t="s">
        <v>209</v>
      </c>
      <c r="E114" s="2" t="s">
        <v>196</v>
      </c>
      <c r="F114" s="2" t="s">
        <v>197</v>
      </c>
      <c r="G114" s="2">
        <v>141</v>
      </c>
      <c r="H114" s="2">
        <v>10</v>
      </c>
      <c r="I114" s="2">
        <v>142</v>
      </c>
      <c r="J114" s="2">
        <v>7</v>
      </c>
      <c r="K114" s="2">
        <v>27</v>
      </c>
      <c r="L114" s="2">
        <v>42</v>
      </c>
      <c r="M114" s="2">
        <v>17</v>
      </c>
      <c r="N114" s="2">
        <v>22</v>
      </c>
      <c r="O114" s="2">
        <v>3</v>
      </c>
      <c r="P114" s="2" t="s">
        <v>233</v>
      </c>
      <c r="Q114" s="2">
        <v>14</v>
      </c>
      <c r="R114" s="2">
        <v>1</v>
      </c>
      <c r="S114" s="2">
        <v>0</v>
      </c>
      <c r="T114" s="2">
        <v>0</v>
      </c>
      <c r="U114" s="2">
        <v>3</v>
      </c>
      <c r="V114" s="2" t="s">
        <v>199</v>
      </c>
      <c r="W114" s="2">
        <v>4</v>
      </c>
      <c r="X114" s="2">
        <v>0</v>
      </c>
      <c r="Y114" s="2">
        <v>0</v>
      </c>
      <c r="Z114" s="2">
        <v>18</v>
      </c>
    </row>
    <row r="115" spans="1:26" x14ac:dyDescent="0.35">
      <c r="A115" s="1">
        <v>40699</v>
      </c>
      <c r="B115" s="2" t="s">
        <v>245</v>
      </c>
      <c r="C115" s="2" t="s">
        <v>208</v>
      </c>
      <c r="D115" s="2" t="s">
        <v>209</v>
      </c>
      <c r="E115" s="2" t="s">
        <v>196</v>
      </c>
      <c r="F115" s="2" t="s">
        <v>197</v>
      </c>
      <c r="G115" s="2">
        <v>141</v>
      </c>
      <c r="H115" s="2">
        <v>10</v>
      </c>
      <c r="I115" s="2">
        <v>142</v>
      </c>
      <c r="J115" s="2">
        <v>7</v>
      </c>
      <c r="K115" s="2">
        <v>27</v>
      </c>
      <c r="L115" s="2">
        <v>42</v>
      </c>
      <c r="M115" s="2">
        <v>17</v>
      </c>
      <c r="N115" s="2">
        <v>22</v>
      </c>
      <c r="O115" s="2">
        <v>4</v>
      </c>
      <c r="P115" s="2" t="s">
        <v>199</v>
      </c>
      <c r="Q115" s="2">
        <v>6</v>
      </c>
      <c r="R115" s="2">
        <v>1</v>
      </c>
      <c r="S115" s="2">
        <v>0</v>
      </c>
      <c r="T115" s="2">
        <v>0</v>
      </c>
      <c r="U115" s="2">
        <v>4</v>
      </c>
      <c r="V115" s="2" t="s">
        <v>233</v>
      </c>
      <c r="W115" s="2">
        <v>6</v>
      </c>
      <c r="X115" s="2">
        <v>0</v>
      </c>
      <c r="Y115" s="2">
        <v>2</v>
      </c>
      <c r="Z115" s="2">
        <v>12</v>
      </c>
    </row>
    <row r="116" spans="1:26" x14ac:dyDescent="0.35">
      <c r="A116" s="1">
        <v>40699</v>
      </c>
      <c r="B116" s="2" t="s">
        <v>245</v>
      </c>
      <c r="C116" s="2" t="s">
        <v>208</v>
      </c>
      <c r="D116" s="2" t="s">
        <v>209</v>
      </c>
      <c r="E116" s="2" t="s">
        <v>196</v>
      </c>
      <c r="F116" s="2" t="s">
        <v>197</v>
      </c>
      <c r="G116" s="2">
        <v>141</v>
      </c>
      <c r="H116" s="2">
        <v>10</v>
      </c>
      <c r="I116" s="2">
        <v>142</v>
      </c>
      <c r="J116" s="2">
        <v>7</v>
      </c>
      <c r="K116" s="2">
        <v>27</v>
      </c>
      <c r="L116" s="2">
        <v>42</v>
      </c>
      <c r="M116" s="2">
        <v>17</v>
      </c>
      <c r="N116" s="2">
        <v>22</v>
      </c>
      <c r="O116" s="2">
        <v>5</v>
      </c>
      <c r="P116" s="2" t="s">
        <v>232</v>
      </c>
      <c r="Q116" s="2">
        <v>0</v>
      </c>
      <c r="R116" s="2">
        <v>1</v>
      </c>
      <c r="S116" s="2">
        <v>0</v>
      </c>
      <c r="T116" s="2">
        <v>0</v>
      </c>
      <c r="U116" s="2">
        <v>5</v>
      </c>
      <c r="V116" s="2" t="s">
        <v>196</v>
      </c>
      <c r="W116" s="2">
        <v>2</v>
      </c>
      <c r="X116" s="2">
        <v>0</v>
      </c>
      <c r="Y116" s="2">
        <v>1</v>
      </c>
      <c r="Z116" s="2">
        <v>9</v>
      </c>
    </row>
    <row r="117" spans="1:26" x14ac:dyDescent="0.35">
      <c r="A117" s="1">
        <v>40699</v>
      </c>
      <c r="B117" s="2" t="s">
        <v>245</v>
      </c>
      <c r="C117" s="2" t="s">
        <v>208</v>
      </c>
      <c r="D117" s="2" t="s">
        <v>209</v>
      </c>
      <c r="E117" s="2" t="s">
        <v>196</v>
      </c>
      <c r="F117" s="2" t="s">
        <v>197</v>
      </c>
      <c r="G117" s="2">
        <v>141</v>
      </c>
      <c r="H117" s="2">
        <v>10</v>
      </c>
      <c r="I117" s="2">
        <v>142</v>
      </c>
      <c r="J117" s="2">
        <v>7</v>
      </c>
      <c r="K117" s="2">
        <v>27</v>
      </c>
      <c r="L117" s="2">
        <v>42</v>
      </c>
      <c r="M117" s="2">
        <v>17</v>
      </c>
      <c r="N117" s="2">
        <v>22</v>
      </c>
      <c r="O117" s="2">
        <v>6</v>
      </c>
      <c r="P117" s="2" t="s">
        <v>225</v>
      </c>
      <c r="Q117" s="2">
        <v>42</v>
      </c>
      <c r="R117" s="2">
        <v>1</v>
      </c>
      <c r="S117" s="2">
        <v>0</v>
      </c>
      <c r="T117" s="2">
        <v>0</v>
      </c>
      <c r="U117" s="2">
        <v>6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</row>
    <row r="118" spans="1:26" x14ac:dyDescent="0.35">
      <c r="A118" s="1">
        <v>40699</v>
      </c>
      <c r="B118" s="2" t="s">
        <v>245</v>
      </c>
      <c r="C118" s="2" t="s">
        <v>208</v>
      </c>
      <c r="D118" s="2" t="s">
        <v>209</v>
      </c>
      <c r="E118" s="2" t="s">
        <v>196</v>
      </c>
      <c r="F118" s="2" t="s">
        <v>197</v>
      </c>
      <c r="G118" s="2">
        <v>141</v>
      </c>
      <c r="H118" s="2">
        <v>10</v>
      </c>
      <c r="I118" s="2">
        <v>142</v>
      </c>
      <c r="J118" s="2">
        <v>7</v>
      </c>
      <c r="K118" s="2">
        <v>27</v>
      </c>
      <c r="L118" s="2">
        <v>42</v>
      </c>
      <c r="M118" s="2">
        <v>17</v>
      </c>
      <c r="N118" s="2">
        <v>22</v>
      </c>
      <c r="O118" s="2">
        <v>7</v>
      </c>
      <c r="P118" s="2" t="s">
        <v>198</v>
      </c>
      <c r="Q118" s="2">
        <v>33</v>
      </c>
      <c r="R118" s="2">
        <v>1</v>
      </c>
      <c r="S118" s="2">
        <v>0</v>
      </c>
      <c r="T118" s="2">
        <v>0</v>
      </c>
      <c r="U118" s="2">
        <v>7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</row>
    <row r="119" spans="1:26" x14ac:dyDescent="0.35">
      <c r="A119" s="1">
        <v>40699</v>
      </c>
      <c r="B119" s="2" t="s">
        <v>245</v>
      </c>
      <c r="C119" s="2" t="s">
        <v>208</v>
      </c>
      <c r="D119" s="2" t="s">
        <v>209</v>
      </c>
      <c r="E119" s="2" t="s">
        <v>196</v>
      </c>
      <c r="F119" s="2" t="s">
        <v>197</v>
      </c>
      <c r="G119" s="2">
        <v>141</v>
      </c>
      <c r="H119" s="2">
        <v>10</v>
      </c>
      <c r="I119" s="2">
        <v>142</v>
      </c>
      <c r="J119" s="2">
        <v>7</v>
      </c>
      <c r="K119" s="2">
        <v>27</v>
      </c>
      <c r="L119" s="2">
        <v>42</v>
      </c>
      <c r="M119" s="2">
        <v>17</v>
      </c>
      <c r="N119" s="2">
        <v>22</v>
      </c>
      <c r="O119" s="2">
        <v>8</v>
      </c>
      <c r="P119" s="2" t="s">
        <v>196</v>
      </c>
      <c r="Q119" s="2">
        <v>6</v>
      </c>
      <c r="R119" s="2">
        <v>1</v>
      </c>
      <c r="S119" s="2">
        <v>0</v>
      </c>
      <c r="T119" s="2">
        <v>0</v>
      </c>
      <c r="U119" s="2">
        <v>8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</row>
    <row r="120" spans="1:26" x14ac:dyDescent="0.35">
      <c r="A120" s="1">
        <v>40699</v>
      </c>
      <c r="B120" s="2" t="s">
        <v>245</v>
      </c>
      <c r="C120" s="2" t="s">
        <v>208</v>
      </c>
      <c r="D120" s="2" t="s">
        <v>209</v>
      </c>
      <c r="E120" s="2" t="s">
        <v>196</v>
      </c>
      <c r="F120" s="2" t="s">
        <v>197</v>
      </c>
      <c r="G120" s="2">
        <v>141</v>
      </c>
      <c r="H120" s="2">
        <v>10</v>
      </c>
      <c r="I120" s="2">
        <v>142</v>
      </c>
      <c r="J120" s="2">
        <v>7</v>
      </c>
      <c r="K120" s="2">
        <v>27</v>
      </c>
      <c r="L120" s="2">
        <v>42</v>
      </c>
      <c r="M120" s="2">
        <v>17</v>
      </c>
      <c r="N120" s="2">
        <v>22</v>
      </c>
      <c r="O120" s="2">
        <v>9</v>
      </c>
      <c r="P120" s="2" t="s">
        <v>201</v>
      </c>
      <c r="Q120" s="2">
        <v>7</v>
      </c>
      <c r="R120" s="2">
        <v>1</v>
      </c>
      <c r="S120" s="2">
        <v>0</v>
      </c>
      <c r="T120" s="2">
        <v>0</v>
      </c>
      <c r="U120" s="2">
        <v>9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</row>
    <row r="121" spans="1:26" x14ac:dyDescent="0.35">
      <c r="A121" s="1">
        <v>40699</v>
      </c>
      <c r="B121" s="2" t="s">
        <v>245</v>
      </c>
      <c r="C121" s="2" t="s">
        <v>208</v>
      </c>
      <c r="D121" s="2" t="s">
        <v>209</v>
      </c>
      <c r="E121" s="2" t="s">
        <v>196</v>
      </c>
      <c r="F121" s="2" t="s">
        <v>197</v>
      </c>
      <c r="G121" s="2">
        <v>141</v>
      </c>
      <c r="H121" s="2">
        <v>10</v>
      </c>
      <c r="I121" s="2">
        <v>142</v>
      </c>
      <c r="J121" s="2">
        <v>7</v>
      </c>
      <c r="K121" s="2">
        <v>27</v>
      </c>
      <c r="L121" s="2">
        <v>42</v>
      </c>
      <c r="M121" s="2">
        <v>17</v>
      </c>
      <c r="N121" s="2">
        <v>22</v>
      </c>
      <c r="O121" s="2">
        <v>10</v>
      </c>
      <c r="P121" s="2" t="s">
        <v>204</v>
      </c>
      <c r="Q121" s="2">
        <v>0</v>
      </c>
      <c r="R121" s="2">
        <v>1</v>
      </c>
      <c r="S121" s="2">
        <v>0</v>
      </c>
      <c r="T121" s="2">
        <v>0</v>
      </c>
      <c r="U121" s="2">
        <v>10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</row>
    <row r="122" spans="1:26" x14ac:dyDescent="0.35">
      <c r="A122" s="1">
        <v>40699</v>
      </c>
      <c r="B122" s="2" t="s">
        <v>245</v>
      </c>
      <c r="C122" s="2" t="s">
        <v>208</v>
      </c>
      <c r="D122" s="2" t="s">
        <v>209</v>
      </c>
      <c r="E122" s="2" t="s">
        <v>196</v>
      </c>
      <c r="F122" s="2" t="s">
        <v>197</v>
      </c>
      <c r="G122" s="2">
        <v>141</v>
      </c>
      <c r="H122" s="2">
        <v>10</v>
      </c>
      <c r="I122" s="2">
        <v>142</v>
      </c>
      <c r="J122" s="2">
        <v>7</v>
      </c>
      <c r="K122" s="2">
        <v>27</v>
      </c>
      <c r="L122" s="2">
        <v>42</v>
      </c>
      <c r="M122" s="2">
        <v>17</v>
      </c>
      <c r="N122" s="2">
        <v>22</v>
      </c>
      <c r="O122" s="2">
        <v>11</v>
      </c>
      <c r="P122" s="2" t="s">
        <v>206</v>
      </c>
      <c r="Q122" s="2">
        <v>5</v>
      </c>
      <c r="R122" s="2">
        <v>0</v>
      </c>
      <c r="S122" s="2">
        <v>0</v>
      </c>
      <c r="T122" s="2">
        <v>0</v>
      </c>
      <c r="U122" s="2">
        <v>11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</row>
    <row r="123" spans="1:26" x14ac:dyDescent="0.35">
      <c r="A123" s="1">
        <v>40705</v>
      </c>
      <c r="B123" s="2" t="s">
        <v>246</v>
      </c>
      <c r="C123" s="2" t="s">
        <v>194</v>
      </c>
      <c r="D123" s="2" t="s">
        <v>195</v>
      </c>
      <c r="E123" s="2" t="s">
        <v>199</v>
      </c>
      <c r="F123" s="2" t="s">
        <v>210</v>
      </c>
      <c r="G123" s="2">
        <v>198</v>
      </c>
      <c r="H123" s="2">
        <v>2</v>
      </c>
      <c r="I123" s="2">
        <v>197</v>
      </c>
      <c r="J123" s="2">
        <v>6</v>
      </c>
      <c r="K123" s="2">
        <v>54</v>
      </c>
      <c r="L123" s="2">
        <v>29</v>
      </c>
      <c r="M123" s="2">
        <v>15</v>
      </c>
      <c r="N123" s="2">
        <v>2</v>
      </c>
      <c r="O123" s="2">
        <v>1</v>
      </c>
      <c r="P123" s="2" t="s">
        <v>247</v>
      </c>
      <c r="Q123" s="2">
        <v>9</v>
      </c>
      <c r="R123" s="2">
        <v>1</v>
      </c>
      <c r="S123" s="2">
        <v>0</v>
      </c>
      <c r="T123" s="2">
        <v>0</v>
      </c>
      <c r="U123" s="2">
        <v>1</v>
      </c>
      <c r="V123" s="2" t="s">
        <v>201</v>
      </c>
      <c r="W123" s="2">
        <v>7</v>
      </c>
      <c r="X123" s="2">
        <v>3</v>
      </c>
      <c r="Y123" s="2">
        <v>0</v>
      </c>
      <c r="Z123" s="2">
        <v>18</v>
      </c>
    </row>
    <row r="124" spans="1:26" x14ac:dyDescent="0.35">
      <c r="A124" s="1">
        <v>40705</v>
      </c>
      <c r="B124" s="2" t="s">
        <v>246</v>
      </c>
      <c r="C124" s="2" t="s">
        <v>194</v>
      </c>
      <c r="D124" s="2" t="s">
        <v>195</v>
      </c>
      <c r="E124" s="2" t="s">
        <v>199</v>
      </c>
      <c r="F124" s="2" t="s">
        <v>210</v>
      </c>
      <c r="G124" s="2">
        <v>198</v>
      </c>
      <c r="H124" s="2">
        <v>2</v>
      </c>
      <c r="I124" s="2">
        <v>197</v>
      </c>
      <c r="J124" s="2">
        <v>6</v>
      </c>
      <c r="K124" s="2">
        <v>54</v>
      </c>
      <c r="L124" s="2">
        <v>29</v>
      </c>
      <c r="M124" s="2">
        <v>15</v>
      </c>
      <c r="N124" s="2">
        <v>2</v>
      </c>
      <c r="O124" s="2">
        <v>2</v>
      </c>
      <c r="P124" s="2" t="s">
        <v>199</v>
      </c>
      <c r="Q124" s="2">
        <v>127</v>
      </c>
      <c r="R124" s="2">
        <v>1</v>
      </c>
      <c r="S124" s="2">
        <v>0</v>
      </c>
      <c r="T124" s="2">
        <v>1</v>
      </c>
      <c r="U124" s="2">
        <v>2</v>
      </c>
      <c r="V124" s="2" t="s">
        <v>206</v>
      </c>
      <c r="W124" s="2">
        <v>12</v>
      </c>
      <c r="X124" s="2">
        <v>2</v>
      </c>
      <c r="Y124" s="2">
        <v>1</v>
      </c>
      <c r="Z124" s="2">
        <v>28</v>
      </c>
    </row>
    <row r="125" spans="1:26" x14ac:dyDescent="0.35">
      <c r="A125" s="1">
        <v>40705</v>
      </c>
      <c r="B125" s="2" t="s">
        <v>246</v>
      </c>
      <c r="C125" s="2" t="s">
        <v>194</v>
      </c>
      <c r="D125" s="2" t="s">
        <v>195</v>
      </c>
      <c r="E125" s="2" t="s">
        <v>199</v>
      </c>
      <c r="F125" s="2" t="s">
        <v>210</v>
      </c>
      <c r="G125" s="2">
        <v>198</v>
      </c>
      <c r="H125" s="2">
        <v>2</v>
      </c>
      <c r="I125" s="2">
        <v>197</v>
      </c>
      <c r="J125" s="2">
        <v>6</v>
      </c>
      <c r="K125" s="2">
        <v>54</v>
      </c>
      <c r="L125" s="2">
        <v>29</v>
      </c>
      <c r="M125" s="2">
        <v>15</v>
      </c>
      <c r="N125" s="2">
        <v>2</v>
      </c>
      <c r="O125" s="2">
        <v>3</v>
      </c>
      <c r="P125" s="2" t="s">
        <v>224</v>
      </c>
      <c r="Q125" s="2">
        <v>46</v>
      </c>
      <c r="R125" s="2">
        <v>0</v>
      </c>
      <c r="S125" s="2">
        <v>0</v>
      </c>
      <c r="T125" s="2">
        <v>0</v>
      </c>
      <c r="U125" s="2">
        <v>3</v>
      </c>
      <c r="V125" s="2" t="s">
        <v>203</v>
      </c>
      <c r="W125" s="2">
        <v>10</v>
      </c>
      <c r="X125" s="2">
        <v>2</v>
      </c>
      <c r="Y125" s="2">
        <v>3</v>
      </c>
      <c r="Z125" s="2">
        <v>34</v>
      </c>
    </row>
    <row r="126" spans="1:26" x14ac:dyDescent="0.35">
      <c r="A126" s="1">
        <v>40705</v>
      </c>
      <c r="B126" s="2" t="s">
        <v>246</v>
      </c>
      <c r="C126" s="2" t="s">
        <v>194</v>
      </c>
      <c r="D126" s="2" t="s">
        <v>195</v>
      </c>
      <c r="E126" s="2" t="s">
        <v>199</v>
      </c>
      <c r="F126" s="2" t="s">
        <v>210</v>
      </c>
      <c r="G126" s="2">
        <v>198</v>
      </c>
      <c r="H126" s="2">
        <v>2</v>
      </c>
      <c r="I126" s="2">
        <v>197</v>
      </c>
      <c r="J126" s="2">
        <v>6</v>
      </c>
      <c r="K126" s="2">
        <v>54</v>
      </c>
      <c r="L126" s="2">
        <v>29</v>
      </c>
      <c r="M126" s="2">
        <v>15</v>
      </c>
      <c r="N126" s="2">
        <v>2</v>
      </c>
      <c r="O126" s="2">
        <v>4</v>
      </c>
      <c r="P126" s="2" t="s">
        <v>202</v>
      </c>
      <c r="Q126" s="2">
        <v>1</v>
      </c>
      <c r="R126" s="2">
        <v>0</v>
      </c>
      <c r="S126" s="2">
        <v>0</v>
      </c>
      <c r="T126" s="2">
        <v>0</v>
      </c>
      <c r="U126" s="2">
        <v>4</v>
      </c>
      <c r="V126" s="2" t="s">
        <v>242</v>
      </c>
      <c r="W126" s="2">
        <v>4</v>
      </c>
      <c r="X126" s="2">
        <v>0</v>
      </c>
      <c r="Y126" s="2">
        <v>0</v>
      </c>
      <c r="Z126" s="2">
        <v>22</v>
      </c>
    </row>
    <row r="127" spans="1:26" x14ac:dyDescent="0.35">
      <c r="A127" s="1">
        <v>40705</v>
      </c>
      <c r="B127" s="2" t="s">
        <v>246</v>
      </c>
      <c r="C127" s="2" t="s">
        <v>194</v>
      </c>
      <c r="D127" s="2" t="s">
        <v>195</v>
      </c>
      <c r="E127" s="2" t="s">
        <v>199</v>
      </c>
      <c r="F127" s="2" t="s">
        <v>210</v>
      </c>
      <c r="G127" s="2">
        <v>198</v>
      </c>
      <c r="H127" s="2">
        <v>2</v>
      </c>
      <c r="I127" s="2">
        <v>197</v>
      </c>
      <c r="J127" s="2">
        <v>6</v>
      </c>
      <c r="K127" s="2">
        <v>54</v>
      </c>
      <c r="L127" s="2">
        <v>29</v>
      </c>
      <c r="M127" s="2">
        <v>15</v>
      </c>
      <c r="N127" s="2">
        <v>2</v>
      </c>
      <c r="O127" s="2">
        <v>5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5</v>
      </c>
      <c r="V127" s="2" t="s">
        <v>205</v>
      </c>
      <c r="W127" s="2">
        <v>10</v>
      </c>
      <c r="X127" s="2">
        <v>1</v>
      </c>
      <c r="Y127" s="2">
        <v>1</v>
      </c>
      <c r="Z127" s="2">
        <v>54</v>
      </c>
    </row>
    <row r="128" spans="1:26" x14ac:dyDescent="0.35">
      <c r="A128" s="1">
        <v>40705</v>
      </c>
      <c r="B128" s="2" t="s">
        <v>246</v>
      </c>
      <c r="C128" s="2" t="s">
        <v>194</v>
      </c>
      <c r="D128" s="2" t="s">
        <v>195</v>
      </c>
      <c r="E128" s="2" t="s">
        <v>199</v>
      </c>
      <c r="F128" s="2" t="s">
        <v>210</v>
      </c>
      <c r="G128" s="2">
        <v>198</v>
      </c>
      <c r="H128" s="2">
        <v>2</v>
      </c>
      <c r="I128" s="2">
        <v>197</v>
      </c>
      <c r="J128" s="2">
        <v>6</v>
      </c>
      <c r="K128" s="2">
        <v>54</v>
      </c>
      <c r="L128" s="2">
        <v>29</v>
      </c>
      <c r="M128" s="2">
        <v>15</v>
      </c>
      <c r="N128" s="2">
        <v>2</v>
      </c>
      <c r="O128" s="2">
        <v>6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6</v>
      </c>
      <c r="V128" s="2" t="s">
        <v>199</v>
      </c>
      <c r="W128" s="2">
        <v>11</v>
      </c>
      <c r="X128" s="2">
        <v>4</v>
      </c>
      <c r="Y128" s="2">
        <v>1</v>
      </c>
      <c r="Z128" s="2">
        <v>39</v>
      </c>
    </row>
    <row r="129" spans="1:26" x14ac:dyDescent="0.35">
      <c r="A129" s="1">
        <v>40705</v>
      </c>
      <c r="B129" s="2" t="s">
        <v>246</v>
      </c>
      <c r="C129" s="2" t="s">
        <v>194</v>
      </c>
      <c r="D129" s="2" t="s">
        <v>195</v>
      </c>
      <c r="E129" s="2" t="s">
        <v>199</v>
      </c>
      <c r="F129" s="2" t="s">
        <v>210</v>
      </c>
      <c r="G129" s="2">
        <v>198</v>
      </c>
      <c r="H129" s="2">
        <v>2</v>
      </c>
      <c r="I129" s="2">
        <v>197</v>
      </c>
      <c r="J129" s="2">
        <v>6</v>
      </c>
      <c r="K129" s="2">
        <v>54</v>
      </c>
      <c r="L129" s="2">
        <v>29</v>
      </c>
      <c r="M129" s="2">
        <v>15</v>
      </c>
      <c r="N129" s="2">
        <v>2</v>
      </c>
      <c r="O129" s="2">
        <v>7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7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</row>
    <row r="130" spans="1:26" x14ac:dyDescent="0.35">
      <c r="A130" s="1">
        <v>40705</v>
      </c>
      <c r="B130" s="2" t="s">
        <v>246</v>
      </c>
      <c r="C130" s="2" t="s">
        <v>194</v>
      </c>
      <c r="D130" s="2" t="s">
        <v>195</v>
      </c>
      <c r="E130" s="2" t="s">
        <v>199</v>
      </c>
      <c r="F130" s="2" t="s">
        <v>210</v>
      </c>
      <c r="G130" s="2">
        <v>198</v>
      </c>
      <c r="H130" s="2">
        <v>2</v>
      </c>
      <c r="I130" s="2">
        <v>197</v>
      </c>
      <c r="J130" s="2">
        <v>6</v>
      </c>
      <c r="K130" s="2">
        <v>54</v>
      </c>
      <c r="L130" s="2">
        <v>29</v>
      </c>
      <c r="M130" s="2">
        <v>15</v>
      </c>
      <c r="N130" s="2">
        <v>2</v>
      </c>
      <c r="O130" s="2">
        <v>8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8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</row>
    <row r="131" spans="1:26" x14ac:dyDescent="0.35">
      <c r="A131" s="1">
        <v>40705</v>
      </c>
      <c r="B131" s="2" t="s">
        <v>246</v>
      </c>
      <c r="C131" s="2" t="s">
        <v>194</v>
      </c>
      <c r="D131" s="2" t="s">
        <v>195</v>
      </c>
      <c r="E131" s="2" t="s">
        <v>199</v>
      </c>
      <c r="F131" s="2" t="s">
        <v>210</v>
      </c>
      <c r="G131" s="2">
        <v>198</v>
      </c>
      <c r="H131" s="2">
        <v>2</v>
      </c>
      <c r="I131" s="2">
        <v>197</v>
      </c>
      <c r="J131" s="2">
        <v>6</v>
      </c>
      <c r="K131" s="2">
        <v>54</v>
      </c>
      <c r="L131" s="2">
        <v>29</v>
      </c>
      <c r="M131" s="2">
        <v>15</v>
      </c>
      <c r="N131" s="2">
        <v>2</v>
      </c>
      <c r="O131" s="2">
        <v>9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9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</row>
    <row r="132" spans="1:26" x14ac:dyDescent="0.35">
      <c r="A132" s="1">
        <v>40705</v>
      </c>
      <c r="B132" s="2" t="s">
        <v>246</v>
      </c>
      <c r="C132" s="2" t="s">
        <v>194</v>
      </c>
      <c r="D132" s="2" t="s">
        <v>195</v>
      </c>
      <c r="E132" s="2" t="s">
        <v>199</v>
      </c>
      <c r="F132" s="2" t="s">
        <v>210</v>
      </c>
      <c r="G132" s="2">
        <v>198</v>
      </c>
      <c r="H132" s="2">
        <v>2</v>
      </c>
      <c r="I132" s="2">
        <v>197</v>
      </c>
      <c r="J132" s="2">
        <v>6</v>
      </c>
      <c r="K132" s="2">
        <v>54</v>
      </c>
      <c r="L132" s="2">
        <v>29</v>
      </c>
      <c r="M132" s="2">
        <v>15</v>
      </c>
      <c r="N132" s="2">
        <v>2</v>
      </c>
      <c r="O132" s="2">
        <v>10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10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</row>
    <row r="133" spans="1:26" x14ac:dyDescent="0.35">
      <c r="A133" s="1">
        <v>40705</v>
      </c>
      <c r="B133" s="2" t="s">
        <v>246</v>
      </c>
      <c r="C133" s="2" t="s">
        <v>194</v>
      </c>
      <c r="D133" s="2" t="s">
        <v>195</v>
      </c>
      <c r="E133" s="2" t="s">
        <v>199</v>
      </c>
      <c r="F133" s="2" t="s">
        <v>210</v>
      </c>
      <c r="G133" s="2">
        <v>198</v>
      </c>
      <c r="H133" s="2">
        <v>2</v>
      </c>
      <c r="I133" s="2">
        <v>197</v>
      </c>
      <c r="J133" s="2">
        <v>6</v>
      </c>
      <c r="K133" s="2">
        <v>54</v>
      </c>
      <c r="L133" s="2">
        <v>29</v>
      </c>
      <c r="M133" s="2">
        <v>15</v>
      </c>
      <c r="N133" s="2">
        <v>2</v>
      </c>
      <c r="O133" s="2">
        <v>11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11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</row>
    <row r="134" spans="1:26" x14ac:dyDescent="0.35">
      <c r="A134" s="1">
        <v>40706</v>
      </c>
      <c r="B134" s="2" t="s">
        <v>248</v>
      </c>
      <c r="C134" s="2" t="s">
        <v>249</v>
      </c>
      <c r="D134" s="2" t="s">
        <v>209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1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1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</row>
    <row r="135" spans="1:26" x14ac:dyDescent="0.35">
      <c r="A135" s="1">
        <v>40706</v>
      </c>
      <c r="B135" s="2" t="s">
        <v>248</v>
      </c>
      <c r="C135" s="2" t="s">
        <v>249</v>
      </c>
      <c r="D135" s="2" t="s">
        <v>209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2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2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</row>
    <row r="136" spans="1:26" x14ac:dyDescent="0.35">
      <c r="A136" s="1">
        <v>40706</v>
      </c>
      <c r="B136" s="2" t="s">
        <v>248</v>
      </c>
      <c r="C136" s="2" t="s">
        <v>249</v>
      </c>
      <c r="D136" s="2" t="s">
        <v>209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3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3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</row>
    <row r="137" spans="1:26" x14ac:dyDescent="0.35">
      <c r="A137" s="1">
        <v>40706</v>
      </c>
      <c r="B137" s="2" t="s">
        <v>248</v>
      </c>
      <c r="C137" s="2" t="s">
        <v>249</v>
      </c>
      <c r="D137" s="2" t="s">
        <v>209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4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4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</row>
    <row r="138" spans="1:26" x14ac:dyDescent="0.35">
      <c r="A138" s="1">
        <v>40706</v>
      </c>
      <c r="B138" s="2" t="s">
        <v>248</v>
      </c>
      <c r="C138" s="2" t="s">
        <v>249</v>
      </c>
      <c r="D138" s="2" t="s">
        <v>209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5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5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</row>
    <row r="139" spans="1:26" x14ac:dyDescent="0.35">
      <c r="A139" s="1">
        <v>40706</v>
      </c>
      <c r="B139" s="2" t="s">
        <v>248</v>
      </c>
      <c r="C139" s="2" t="s">
        <v>249</v>
      </c>
      <c r="D139" s="2" t="s">
        <v>209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6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6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</row>
    <row r="140" spans="1:26" x14ac:dyDescent="0.35">
      <c r="A140" s="1">
        <v>40706</v>
      </c>
      <c r="B140" s="2" t="s">
        <v>248</v>
      </c>
      <c r="C140" s="2" t="s">
        <v>249</v>
      </c>
      <c r="D140" s="2" t="s">
        <v>209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7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7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</row>
    <row r="141" spans="1:26" x14ac:dyDescent="0.35">
      <c r="A141" s="1">
        <v>40706</v>
      </c>
      <c r="B141" s="2" t="s">
        <v>248</v>
      </c>
      <c r="C141" s="2" t="s">
        <v>249</v>
      </c>
      <c r="D141" s="2" t="s">
        <v>209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8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8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</row>
    <row r="142" spans="1:26" x14ac:dyDescent="0.35">
      <c r="A142" s="1">
        <v>40706</v>
      </c>
      <c r="B142" s="2" t="s">
        <v>248</v>
      </c>
      <c r="C142" s="2" t="s">
        <v>249</v>
      </c>
      <c r="D142" s="2" t="s">
        <v>209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9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9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</row>
    <row r="143" spans="1:26" x14ac:dyDescent="0.35">
      <c r="A143" s="1">
        <v>40706</v>
      </c>
      <c r="B143" s="2" t="s">
        <v>248</v>
      </c>
      <c r="C143" s="2" t="s">
        <v>249</v>
      </c>
      <c r="D143" s="2" t="s">
        <v>209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10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10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</row>
    <row r="144" spans="1:26" x14ac:dyDescent="0.35">
      <c r="A144" s="1">
        <v>40706</v>
      </c>
      <c r="B144" s="2" t="s">
        <v>248</v>
      </c>
      <c r="C144" s="2" t="s">
        <v>249</v>
      </c>
      <c r="D144" s="2" t="s">
        <v>209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11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11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</row>
    <row r="145" spans="1:26" x14ac:dyDescent="0.35">
      <c r="A145" s="1">
        <v>40711</v>
      </c>
      <c r="B145" s="2" t="s">
        <v>250</v>
      </c>
      <c r="C145" s="2" t="s">
        <v>249</v>
      </c>
      <c r="D145" s="2" t="s">
        <v>195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1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1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</row>
    <row r="146" spans="1:26" x14ac:dyDescent="0.35">
      <c r="A146" s="1">
        <v>40711</v>
      </c>
      <c r="B146" s="2" t="s">
        <v>250</v>
      </c>
      <c r="C146" s="2" t="s">
        <v>249</v>
      </c>
      <c r="D146" s="2" t="s">
        <v>195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2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2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</row>
    <row r="147" spans="1:26" x14ac:dyDescent="0.35">
      <c r="A147" s="1">
        <v>40711</v>
      </c>
      <c r="B147" s="2" t="s">
        <v>250</v>
      </c>
      <c r="C147" s="2" t="s">
        <v>249</v>
      </c>
      <c r="D147" s="2" t="s">
        <v>195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3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3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</row>
    <row r="148" spans="1:26" x14ac:dyDescent="0.35">
      <c r="A148" s="1">
        <v>40711</v>
      </c>
      <c r="B148" s="2" t="s">
        <v>250</v>
      </c>
      <c r="C148" s="2" t="s">
        <v>249</v>
      </c>
      <c r="D148" s="2" t="s">
        <v>195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4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4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</row>
    <row r="149" spans="1:26" x14ac:dyDescent="0.35">
      <c r="A149" s="1">
        <v>40711</v>
      </c>
      <c r="B149" s="2" t="s">
        <v>250</v>
      </c>
      <c r="C149" s="2" t="s">
        <v>249</v>
      </c>
      <c r="D149" s="2" t="s">
        <v>195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5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5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</row>
    <row r="150" spans="1:26" x14ac:dyDescent="0.35">
      <c r="A150" s="1">
        <v>40711</v>
      </c>
      <c r="B150" s="2" t="s">
        <v>250</v>
      </c>
      <c r="C150" s="2" t="s">
        <v>249</v>
      </c>
      <c r="D150" s="2" t="s">
        <v>195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6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6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</row>
    <row r="151" spans="1:26" x14ac:dyDescent="0.35">
      <c r="A151" s="1">
        <v>40711</v>
      </c>
      <c r="B151" s="2" t="s">
        <v>250</v>
      </c>
      <c r="C151" s="2" t="s">
        <v>249</v>
      </c>
      <c r="D151" s="2" t="s">
        <v>195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7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7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</row>
    <row r="152" spans="1:26" x14ac:dyDescent="0.35">
      <c r="A152" s="1">
        <v>40711</v>
      </c>
      <c r="B152" s="2" t="s">
        <v>250</v>
      </c>
      <c r="C152" s="2" t="s">
        <v>249</v>
      </c>
      <c r="D152" s="2" t="s">
        <v>195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8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8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</row>
    <row r="153" spans="1:26" x14ac:dyDescent="0.35">
      <c r="A153" s="1">
        <v>40711</v>
      </c>
      <c r="B153" s="2" t="s">
        <v>250</v>
      </c>
      <c r="C153" s="2" t="s">
        <v>249</v>
      </c>
      <c r="D153" s="2" t="s">
        <v>195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9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9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</row>
    <row r="154" spans="1:26" x14ac:dyDescent="0.35">
      <c r="A154" s="1">
        <v>40711</v>
      </c>
      <c r="B154" s="2" t="s">
        <v>250</v>
      </c>
      <c r="C154" s="2" t="s">
        <v>249</v>
      </c>
      <c r="D154" s="2" t="s">
        <v>195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10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10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</row>
    <row r="155" spans="1:26" x14ac:dyDescent="0.35">
      <c r="A155" s="1">
        <v>40711</v>
      </c>
      <c r="B155" s="2" t="s">
        <v>250</v>
      </c>
      <c r="C155" s="2" t="s">
        <v>249</v>
      </c>
      <c r="D155" s="2" t="s">
        <v>195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11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11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</row>
    <row r="156" spans="1:26" x14ac:dyDescent="0.35">
      <c r="A156" s="1">
        <v>40713</v>
      </c>
      <c r="B156" s="2" t="s">
        <v>251</v>
      </c>
      <c r="C156" s="2" t="s">
        <v>229</v>
      </c>
      <c r="D156" s="2" t="s">
        <v>209</v>
      </c>
      <c r="E156" s="2" t="s">
        <v>196</v>
      </c>
      <c r="F156" s="2" t="s">
        <v>197</v>
      </c>
      <c r="G156" s="2">
        <v>181</v>
      </c>
      <c r="H156" s="2">
        <v>10</v>
      </c>
      <c r="I156" s="2">
        <v>139</v>
      </c>
      <c r="J156" s="2">
        <v>6</v>
      </c>
      <c r="K156" s="2">
        <v>35</v>
      </c>
      <c r="L156" s="2">
        <v>0</v>
      </c>
      <c r="M156" s="2">
        <v>8</v>
      </c>
      <c r="N156" s="2">
        <v>13</v>
      </c>
      <c r="O156" s="2">
        <v>1</v>
      </c>
      <c r="P156" s="2" t="s">
        <v>200</v>
      </c>
      <c r="Q156" s="2">
        <v>5</v>
      </c>
      <c r="R156" s="2">
        <v>1</v>
      </c>
      <c r="S156" s="2">
        <v>0</v>
      </c>
      <c r="T156" s="2">
        <v>0</v>
      </c>
      <c r="U156" s="2">
        <v>1</v>
      </c>
      <c r="V156" s="2" t="s">
        <v>206</v>
      </c>
      <c r="W156" s="2">
        <v>7</v>
      </c>
      <c r="X156" s="2">
        <v>1</v>
      </c>
      <c r="Y156" s="2">
        <v>1</v>
      </c>
      <c r="Z156" s="2">
        <v>16</v>
      </c>
    </row>
    <row r="157" spans="1:26" x14ac:dyDescent="0.35">
      <c r="A157" s="1">
        <v>40713</v>
      </c>
      <c r="B157" s="2" t="s">
        <v>251</v>
      </c>
      <c r="C157" s="2" t="s">
        <v>229</v>
      </c>
      <c r="D157" s="2" t="s">
        <v>209</v>
      </c>
      <c r="E157" s="2" t="s">
        <v>196</v>
      </c>
      <c r="F157" s="2" t="s">
        <v>197</v>
      </c>
      <c r="G157" s="2">
        <v>181</v>
      </c>
      <c r="H157" s="2">
        <v>10</v>
      </c>
      <c r="I157" s="2">
        <v>139</v>
      </c>
      <c r="J157" s="2">
        <v>6</v>
      </c>
      <c r="K157" s="2">
        <v>35</v>
      </c>
      <c r="L157" s="2">
        <v>0</v>
      </c>
      <c r="M157" s="2">
        <v>8</v>
      </c>
      <c r="N157" s="2">
        <v>13</v>
      </c>
      <c r="O157" s="2">
        <v>2</v>
      </c>
      <c r="P157" s="2" t="s">
        <v>196</v>
      </c>
      <c r="Q157" s="2">
        <v>37</v>
      </c>
      <c r="R157" s="2">
        <v>1</v>
      </c>
      <c r="S157" s="2">
        <v>0</v>
      </c>
      <c r="T157" s="2">
        <v>0</v>
      </c>
      <c r="U157" s="2">
        <v>2</v>
      </c>
      <c r="V157" s="2" t="s">
        <v>226</v>
      </c>
      <c r="W157" s="2">
        <v>7</v>
      </c>
      <c r="X157" s="2">
        <v>0</v>
      </c>
      <c r="Y157" s="2">
        <v>1</v>
      </c>
      <c r="Z157" s="2">
        <v>47</v>
      </c>
    </row>
    <row r="158" spans="1:26" x14ac:dyDescent="0.35">
      <c r="A158" s="1">
        <v>40713</v>
      </c>
      <c r="B158" s="2" t="s">
        <v>251</v>
      </c>
      <c r="C158" s="2" t="s">
        <v>229</v>
      </c>
      <c r="D158" s="2" t="s">
        <v>209</v>
      </c>
      <c r="E158" s="2" t="s">
        <v>196</v>
      </c>
      <c r="F158" s="2" t="s">
        <v>197</v>
      </c>
      <c r="G158" s="2">
        <v>181</v>
      </c>
      <c r="H158" s="2">
        <v>10</v>
      </c>
      <c r="I158" s="2">
        <v>139</v>
      </c>
      <c r="J158" s="2">
        <v>6</v>
      </c>
      <c r="K158" s="2">
        <v>35</v>
      </c>
      <c r="L158" s="2">
        <v>0</v>
      </c>
      <c r="M158" s="2">
        <v>8</v>
      </c>
      <c r="N158" s="2">
        <v>13</v>
      </c>
      <c r="O158" s="2">
        <v>3</v>
      </c>
      <c r="P158" s="2" t="s">
        <v>242</v>
      </c>
      <c r="Q158" s="2">
        <v>16</v>
      </c>
      <c r="R158" s="2">
        <v>1</v>
      </c>
      <c r="S158" s="2">
        <v>0</v>
      </c>
      <c r="T158" s="2">
        <v>0</v>
      </c>
      <c r="U158" s="2">
        <v>3</v>
      </c>
      <c r="V158" s="2" t="s">
        <v>204</v>
      </c>
      <c r="W158" s="2">
        <v>6</v>
      </c>
      <c r="X158" s="2">
        <v>0</v>
      </c>
      <c r="Y158" s="2">
        <v>0</v>
      </c>
      <c r="Z158" s="2">
        <v>16</v>
      </c>
    </row>
    <row r="159" spans="1:26" x14ac:dyDescent="0.35">
      <c r="A159" s="1">
        <v>40713</v>
      </c>
      <c r="B159" s="2" t="s">
        <v>251</v>
      </c>
      <c r="C159" s="2" t="s">
        <v>229</v>
      </c>
      <c r="D159" s="2" t="s">
        <v>209</v>
      </c>
      <c r="E159" s="2" t="s">
        <v>196</v>
      </c>
      <c r="F159" s="2" t="s">
        <v>197</v>
      </c>
      <c r="G159" s="2">
        <v>181</v>
      </c>
      <c r="H159" s="2">
        <v>10</v>
      </c>
      <c r="I159" s="2">
        <v>139</v>
      </c>
      <c r="J159" s="2">
        <v>6</v>
      </c>
      <c r="K159" s="2">
        <v>35</v>
      </c>
      <c r="L159" s="2">
        <v>0</v>
      </c>
      <c r="M159" s="2">
        <v>8</v>
      </c>
      <c r="N159" s="2">
        <v>13</v>
      </c>
      <c r="O159" s="2">
        <v>4</v>
      </c>
      <c r="P159" s="2" t="s">
        <v>211</v>
      </c>
      <c r="Q159" s="2">
        <v>0</v>
      </c>
      <c r="R159" s="2">
        <v>1</v>
      </c>
      <c r="S159" s="2">
        <v>0</v>
      </c>
      <c r="T159" s="2">
        <v>0</v>
      </c>
      <c r="U159" s="2">
        <v>4</v>
      </c>
      <c r="V159" s="2" t="s">
        <v>233</v>
      </c>
      <c r="W159" s="2">
        <v>7</v>
      </c>
      <c r="X159" s="2">
        <v>2</v>
      </c>
      <c r="Y159" s="2">
        <v>1</v>
      </c>
      <c r="Z159" s="2">
        <v>9</v>
      </c>
    </row>
    <row r="160" spans="1:26" x14ac:dyDescent="0.35">
      <c r="A160" s="1">
        <v>40713</v>
      </c>
      <c r="B160" s="2" t="s">
        <v>251</v>
      </c>
      <c r="C160" s="2" t="s">
        <v>229</v>
      </c>
      <c r="D160" s="2" t="s">
        <v>209</v>
      </c>
      <c r="E160" s="2" t="s">
        <v>196</v>
      </c>
      <c r="F160" s="2" t="s">
        <v>197</v>
      </c>
      <c r="G160" s="2">
        <v>181</v>
      </c>
      <c r="H160" s="2">
        <v>10</v>
      </c>
      <c r="I160" s="2">
        <v>139</v>
      </c>
      <c r="J160" s="2">
        <v>6</v>
      </c>
      <c r="K160" s="2">
        <v>35</v>
      </c>
      <c r="L160" s="2">
        <v>0</v>
      </c>
      <c r="M160" s="2">
        <v>8</v>
      </c>
      <c r="N160" s="2">
        <v>13</v>
      </c>
      <c r="O160" s="2">
        <v>5</v>
      </c>
      <c r="P160" s="2" t="s">
        <v>233</v>
      </c>
      <c r="Q160" s="2">
        <v>81</v>
      </c>
      <c r="R160" s="2">
        <v>1</v>
      </c>
      <c r="S160" s="2">
        <v>1</v>
      </c>
      <c r="T160" s="2">
        <v>0</v>
      </c>
      <c r="U160" s="2">
        <v>5</v>
      </c>
      <c r="V160" s="2" t="s">
        <v>244</v>
      </c>
      <c r="W160" s="2">
        <v>5</v>
      </c>
      <c r="X160" s="2">
        <v>0</v>
      </c>
      <c r="Y160" s="2">
        <v>1</v>
      </c>
      <c r="Z160" s="2">
        <v>28</v>
      </c>
    </row>
    <row r="161" spans="1:26" x14ac:dyDescent="0.35">
      <c r="A161" s="1">
        <v>40713</v>
      </c>
      <c r="B161" s="2" t="s">
        <v>251</v>
      </c>
      <c r="C161" s="2" t="s">
        <v>229</v>
      </c>
      <c r="D161" s="2" t="s">
        <v>209</v>
      </c>
      <c r="E161" s="2" t="s">
        <v>196</v>
      </c>
      <c r="F161" s="2" t="s">
        <v>197</v>
      </c>
      <c r="G161" s="2">
        <v>181</v>
      </c>
      <c r="H161" s="2">
        <v>10</v>
      </c>
      <c r="I161" s="2">
        <v>139</v>
      </c>
      <c r="J161" s="2">
        <v>6</v>
      </c>
      <c r="K161" s="2">
        <v>35</v>
      </c>
      <c r="L161" s="2">
        <v>0</v>
      </c>
      <c r="M161" s="2">
        <v>8</v>
      </c>
      <c r="N161" s="2">
        <v>13</v>
      </c>
      <c r="O161" s="2">
        <v>6</v>
      </c>
      <c r="P161" s="2" t="s">
        <v>202</v>
      </c>
      <c r="Q161" s="2">
        <v>6</v>
      </c>
      <c r="R161" s="2">
        <v>1</v>
      </c>
      <c r="S161" s="2">
        <v>0</v>
      </c>
      <c r="T161" s="2">
        <v>0</v>
      </c>
      <c r="U161" s="2">
        <v>6</v>
      </c>
      <c r="V161" s="2" t="s">
        <v>202</v>
      </c>
      <c r="W161" s="2">
        <v>3</v>
      </c>
      <c r="X161" s="2">
        <v>1</v>
      </c>
      <c r="Y161" s="2">
        <v>2</v>
      </c>
      <c r="Z161" s="2">
        <v>10</v>
      </c>
    </row>
    <row r="162" spans="1:26" x14ac:dyDescent="0.35">
      <c r="A162" s="1">
        <v>40713</v>
      </c>
      <c r="B162" s="2" t="s">
        <v>251</v>
      </c>
      <c r="C162" s="2" t="s">
        <v>229</v>
      </c>
      <c r="D162" s="2" t="s">
        <v>209</v>
      </c>
      <c r="E162" s="2" t="s">
        <v>196</v>
      </c>
      <c r="F162" s="2" t="s">
        <v>197</v>
      </c>
      <c r="G162" s="2">
        <v>181</v>
      </c>
      <c r="H162" s="2">
        <v>10</v>
      </c>
      <c r="I162" s="2">
        <v>139</v>
      </c>
      <c r="J162" s="2">
        <v>6</v>
      </c>
      <c r="K162" s="2">
        <v>35</v>
      </c>
      <c r="L162" s="2">
        <v>0</v>
      </c>
      <c r="M162" s="2">
        <v>8</v>
      </c>
      <c r="N162" s="2">
        <v>13</v>
      </c>
      <c r="O162" s="2">
        <v>7</v>
      </c>
      <c r="P162" s="2" t="s">
        <v>198</v>
      </c>
      <c r="Q162" s="2">
        <v>2</v>
      </c>
      <c r="R162" s="2">
        <v>1</v>
      </c>
      <c r="S162" s="2">
        <v>0</v>
      </c>
      <c r="T162" s="2">
        <v>0</v>
      </c>
      <c r="U162" s="2">
        <v>7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</row>
    <row r="163" spans="1:26" x14ac:dyDescent="0.35">
      <c r="A163" s="1">
        <v>40713</v>
      </c>
      <c r="B163" s="2" t="s">
        <v>251</v>
      </c>
      <c r="C163" s="2" t="s">
        <v>229</v>
      </c>
      <c r="D163" s="2" t="s">
        <v>209</v>
      </c>
      <c r="E163" s="2" t="s">
        <v>196</v>
      </c>
      <c r="F163" s="2" t="s">
        <v>197</v>
      </c>
      <c r="G163" s="2">
        <v>181</v>
      </c>
      <c r="H163" s="2">
        <v>10</v>
      </c>
      <c r="I163" s="2">
        <v>139</v>
      </c>
      <c r="J163" s="2">
        <v>6</v>
      </c>
      <c r="K163" s="2">
        <v>35</v>
      </c>
      <c r="L163" s="2">
        <v>0</v>
      </c>
      <c r="M163" s="2">
        <v>8</v>
      </c>
      <c r="N163" s="2">
        <v>13</v>
      </c>
      <c r="O163" s="2">
        <v>8</v>
      </c>
      <c r="P163" s="2" t="s">
        <v>226</v>
      </c>
      <c r="Q163" s="2">
        <v>0</v>
      </c>
      <c r="R163" s="2">
        <v>1</v>
      </c>
      <c r="S163" s="2">
        <v>0</v>
      </c>
      <c r="T163" s="2">
        <v>0</v>
      </c>
      <c r="U163" s="2">
        <v>8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</row>
    <row r="164" spans="1:26" x14ac:dyDescent="0.35">
      <c r="A164" s="1">
        <v>40713</v>
      </c>
      <c r="B164" s="2" t="s">
        <v>251</v>
      </c>
      <c r="C164" s="2" t="s">
        <v>229</v>
      </c>
      <c r="D164" s="2" t="s">
        <v>209</v>
      </c>
      <c r="E164" s="2" t="s">
        <v>196</v>
      </c>
      <c r="F164" s="2" t="s">
        <v>197</v>
      </c>
      <c r="G164" s="2">
        <v>181</v>
      </c>
      <c r="H164" s="2">
        <v>10</v>
      </c>
      <c r="I164" s="2">
        <v>139</v>
      </c>
      <c r="J164" s="2">
        <v>6</v>
      </c>
      <c r="K164" s="2">
        <v>35</v>
      </c>
      <c r="L164" s="2">
        <v>0</v>
      </c>
      <c r="M164" s="2">
        <v>8</v>
      </c>
      <c r="N164" s="2">
        <v>13</v>
      </c>
      <c r="O164" s="2">
        <v>9</v>
      </c>
      <c r="P164" s="2" t="s">
        <v>244</v>
      </c>
      <c r="Q164" s="2">
        <v>0</v>
      </c>
      <c r="R164" s="2">
        <v>1</v>
      </c>
      <c r="S164" s="2">
        <v>0</v>
      </c>
      <c r="T164" s="2">
        <v>0</v>
      </c>
      <c r="U164" s="2">
        <v>9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</row>
    <row r="165" spans="1:26" x14ac:dyDescent="0.35">
      <c r="A165" s="1">
        <v>40713</v>
      </c>
      <c r="B165" s="2" t="s">
        <v>251</v>
      </c>
      <c r="C165" s="2" t="s">
        <v>229</v>
      </c>
      <c r="D165" s="2" t="s">
        <v>209</v>
      </c>
      <c r="E165" s="2" t="s">
        <v>196</v>
      </c>
      <c r="F165" s="2" t="s">
        <v>197</v>
      </c>
      <c r="G165" s="2">
        <v>181</v>
      </c>
      <c r="H165" s="2">
        <v>10</v>
      </c>
      <c r="I165" s="2">
        <v>139</v>
      </c>
      <c r="J165" s="2">
        <v>6</v>
      </c>
      <c r="K165" s="2">
        <v>35</v>
      </c>
      <c r="L165" s="2">
        <v>0</v>
      </c>
      <c r="M165" s="2">
        <v>8</v>
      </c>
      <c r="N165" s="2">
        <v>13</v>
      </c>
      <c r="O165" s="2">
        <v>10</v>
      </c>
      <c r="P165" s="2" t="s">
        <v>206</v>
      </c>
      <c r="Q165" s="2">
        <v>9</v>
      </c>
      <c r="R165" s="2">
        <v>1</v>
      </c>
      <c r="S165" s="2">
        <v>0</v>
      </c>
      <c r="T165" s="2">
        <v>0</v>
      </c>
      <c r="U165" s="2">
        <v>10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</row>
    <row r="166" spans="1:26" x14ac:dyDescent="0.35">
      <c r="A166" s="1">
        <v>40713</v>
      </c>
      <c r="B166" s="2" t="s">
        <v>251</v>
      </c>
      <c r="C166" s="2" t="s">
        <v>229</v>
      </c>
      <c r="D166" s="2" t="s">
        <v>209</v>
      </c>
      <c r="E166" s="2" t="s">
        <v>196</v>
      </c>
      <c r="F166" s="2" t="s">
        <v>197</v>
      </c>
      <c r="G166" s="2">
        <v>181</v>
      </c>
      <c r="H166" s="2">
        <v>10</v>
      </c>
      <c r="I166" s="2">
        <v>139</v>
      </c>
      <c r="J166" s="2">
        <v>6</v>
      </c>
      <c r="K166" s="2">
        <v>35</v>
      </c>
      <c r="L166" s="2">
        <v>0</v>
      </c>
      <c r="M166" s="2">
        <v>8</v>
      </c>
      <c r="N166" s="2">
        <v>13</v>
      </c>
      <c r="O166" s="2">
        <v>11</v>
      </c>
      <c r="P166" s="2" t="s">
        <v>204</v>
      </c>
      <c r="Q166" s="2">
        <v>17</v>
      </c>
      <c r="R166" s="2">
        <v>0</v>
      </c>
      <c r="S166" s="2">
        <v>0</v>
      </c>
      <c r="T166" s="2">
        <v>0</v>
      </c>
      <c r="U166" s="2">
        <v>11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</row>
    <row r="167" spans="1:26" x14ac:dyDescent="0.35">
      <c r="A167" s="1">
        <v>40719</v>
      </c>
      <c r="B167" s="2" t="s">
        <v>252</v>
      </c>
      <c r="C167" s="2" t="s">
        <v>194</v>
      </c>
      <c r="D167" s="2" t="s">
        <v>253</v>
      </c>
      <c r="E167" s="2" t="s">
        <v>206</v>
      </c>
      <c r="F167" s="2" t="s">
        <v>210</v>
      </c>
      <c r="G167" s="2">
        <v>128</v>
      </c>
      <c r="H167" s="2">
        <v>2</v>
      </c>
      <c r="I167" s="2">
        <v>124</v>
      </c>
      <c r="J167" s="2">
        <v>10</v>
      </c>
      <c r="K167" s="2">
        <v>37</v>
      </c>
      <c r="L167" s="2">
        <v>29</v>
      </c>
      <c r="M167" s="2">
        <v>21</v>
      </c>
      <c r="N167" s="2">
        <v>11</v>
      </c>
      <c r="O167" s="2">
        <v>1</v>
      </c>
      <c r="P167" s="2" t="s">
        <v>227</v>
      </c>
      <c r="Q167" s="2">
        <v>24</v>
      </c>
      <c r="R167" s="2">
        <v>0</v>
      </c>
      <c r="S167" s="2">
        <v>0</v>
      </c>
      <c r="T167" s="2">
        <v>0</v>
      </c>
      <c r="U167" s="2">
        <v>1</v>
      </c>
      <c r="V167" s="2" t="s">
        <v>206</v>
      </c>
      <c r="W167" s="2">
        <v>10</v>
      </c>
      <c r="X167" s="2">
        <v>0</v>
      </c>
      <c r="Y167" s="2">
        <v>0</v>
      </c>
      <c r="Z167" s="2">
        <v>31</v>
      </c>
    </row>
    <row r="168" spans="1:26" x14ac:dyDescent="0.35">
      <c r="A168" s="1">
        <v>40719</v>
      </c>
      <c r="B168" s="2" t="s">
        <v>252</v>
      </c>
      <c r="C168" s="2" t="s">
        <v>194</v>
      </c>
      <c r="D168" s="2" t="s">
        <v>253</v>
      </c>
      <c r="E168" s="2" t="s">
        <v>206</v>
      </c>
      <c r="F168" s="2" t="s">
        <v>210</v>
      </c>
      <c r="G168" s="2">
        <v>128</v>
      </c>
      <c r="H168" s="2">
        <v>2</v>
      </c>
      <c r="I168" s="2">
        <v>124</v>
      </c>
      <c r="J168" s="2">
        <v>10</v>
      </c>
      <c r="K168" s="2">
        <v>37</v>
      </c>
      <c r="L168" s="2">
        <v>29</v>
      </c>
      <c r="M168" s="2">
        <v>21</v>
      </c>
      <c r="N168" s="2">
        <v>11</v>
      </c>
      <c r="O168" s="2">
        <v>2</v>
      </c>
      <c r="P168" s="2" t="s">
        <v>239</v>
      </c>
      <c r="Q168" s="2">
        <v>9</v>
      </c>
      <c r="R168" s="2">
        <v>1</v>
      </c>
      <c r="S168" s="2">
        <v>0</v>
      </c>
      <c r="T168" s="2">
        <v>0</v>
      </c>
      <c r="U168" s="2">
        <v>2</v>
      </c>
      <c r="V168" s="2" t="s">
        <v>247</v>
      </c>
      <c r="W168" s="2">
        <v>5</v>
      </c>
      <c r="X168" s="2">
        <v>2</v>
      </c>
      <c r="Y168" s="2">
        <v>1</v>
      </c>
      <c r="Z168" s="2">
        <v>10</v>
      </c>
    </row>
    <row r="169" spans="1:26" x14ac:dyDescent="0.35">
      <c r="A169" s="1">
        <v>40719</v>
      </c>
      <c r="B169" s="2" t="s">
        <v>252</v>
      </c>
      <c r="C169" s="2" t="s">
        <v>194</v>
      </c>
      <c r="D169" s="2" t="s">
        <v>253</v>
      </c>
      <c r="E169" s="2" t="s">
        <v>206</v>
      </c>
      <c r="F169" s="2" t="s">
        <v>210</v>
      </c>
      <c r="G169" s="2">
        <v>128</v>
      </c>
      <c r="H169" s="2">
        <v>2</v>
      </c>
      <c r="I169" s="2">
        <v>124</v>
      </c>
      <c r="J169" s="2">
        <v>10</v>
      </c>
      <c r="K169" s="2">
        <v>37</v>
      </c>
      <c r="L169" s="2">
        <v>29</v>
      </c>
      <c r="M169" s="2">
        <v>21</v>
      </c>
      <c r="N169" s="2">
        <v>11</v>
      </c>
      <c r="O169" s="2">
        <v>3</v>
      </c>
      <c r="P169" s="2" t="s">
        <v>198</v>
      </c>
      <c r="Q169" s="2">
        <v>31</v>
      </c>
      <c r="R169" s="2">
        <v>0</v>
      </c>
      <c r="S169" s="2">
        <v>0</v>
      </c>
      <c r="T169" s="2">
        <v>0</v>
      </c>
      <c r="U169" s="2">
        <v>3</v>
      </c>
      <c r="V169" s="2" t="s">
        <v>242</v>
      </c>
      <c r="W169" s="2">
        <v>3</v>
      </c>
      <c r="X169" s="2">
        <v>0</v>
      </c>
      <c r="Y169" s="2">
        <v>2</v>
      </c>
      <c r="Z169" s="2">
        <v>9</v>
      </c>
    </row>
    <row r="170" spans="1:26" x14ac:dyDescent="0.35">
      <c r="A170" s="1">
        <v>40719</v>
      </c>
      <c r="B170" s="2" t="s">
        <v>252</v>
      </c>
      <c r="C170" s="2" t="s">
        <v>194</v>
      </c>
      <c r="D170" s="2" t="s">
        <v>253</v>
      </c>
      <c r="E170" s="2" t="s">
        <v>206</v>
      </c>
      <c r="F170" s="2" t="s">
        <v>210</v>
      </c>
      <c r="G170" s="2">
        <v>128</v>
      </c>
      <c r="H170" s="2">
        <v>2</v>
      </c>
      <c r="I170" s="2">
        <v>124</v>
      </c>
      <c r="J170" s="2">
        <v>10</v>
      </c>
      <c r="K170" s="2">
        <v>37</v>
      </c>
      <c r="L170" s="2">
        <v>29</v>
      </c>
      <c r="M170" s="2">
        <v>21</v>
      </c>
      <c r="N170" s="2">
        <v>11</v>
      </c>
      <c r="O170" s="2">
        <v>4</v>
      </c>
      <c r="P170" s="2" t="s">
        <v>242</v>
      </c>
      <c r="Q170" s="2">
        <v>35</v>
      </c>
      <c r="R170" s="2">
        <v>1</v>
      </c>
      <c r="S170" s="2">
        <v>0</v>
      </c>
      <c r="T170" s="2">
        <v>0</v>
      </c>
      <c r="U170" s="2">
        <v>4</v>
      </c>
      <c r="V170" s="2" t="s">
        <v>212</v>
      </c>
      <c r="W170" s="2">
        <v>5</v>
      </c>
      <c r="X170" s="2">
        <v>0</v>
      </c>
      <c r="Y170" s="2">
        <v>1</v>
      </c>
      <c r="Z170" s="2">
        <v>14</v>
      </c>
    </row>
    <row r="171" spans="1:26" x14ac:dyDescent="0.35">
      <c r="A171" s="1">
        <v>40719</v>
      </c>
      <c r="B171" s="2" t="s">
        <v>252</v>
      </c>
      <c r="C171" s="2" t="s">
        <v>194</v>
      </c>
      <c r="D171" s="2" t="s">
        <v>253</v>
      </c>
      <c r="E171" s="2" t="s">
        <v>206</v>
      </c>
      <c r="F171" s="2" t="s">
        <v>210</v>
      </c>
      <c r="G171" s="2">
        <v>128</v>
      </c>
      <c r="H171" s="2">
        <v>2</v>
      </c>
      <c r="I171" s="2">
        <v>124</v>
      </c>
      <c r="J171" s="2">
        <v>10</v>
      </c>
      <c r="K171" s="2">
        <v>37</v>
      </c>
      <c r="L171" s="2">
        <v>29</v>
      </c>
      <c r="M171" s="2">
        <v>21</v>
      </c>
      <c r="N171" s="2">
        <v>11</v>
      </c>
      <c r="O171" s="2">
        <v>5</v>
      </c>
      <c r="P171" s="2" t="s">
        <v>254</v>
      </c>
      <c r="Q171" s="2">
        <v>8</v>
      </c>
      <c r="R171" s="2">
        <v>0</v>
      </c>
      <c r="S171" s="2">
        <v>0</v>
      </c>
      <c r="T171" s="2">
        <v>0</v>
      </c>
      <c r="U171" s="2">
        <v>5</v>
      </c>
      <c r="V171" s="2" t="s">
        <v>202</v>
      </c>
      <c r="W171" s="2">
        <v>7</v>
      </c>
      <c r="X171" s="2">
        <v>0</v>
      </c>
      <c r="Y171" s="2">
        <v>2</v>
      </c>
      <c r="Z171" s="2">
        <v>33</v>
      </c>
    </row>
    <row r="172" spans="1:26" x14ac:dyDescent="0.35">
      <c r="A172" s="1">
        <v>40719</v>
      </c>
      <c r="B172" s="2" t="s">
        <v>252</v>
      </c>
      <c r="C172" s="2" t="s">
        <v>194</v>
      </c>
      <c r="D172" s="2" t="s">
        <v>253</v>
      </c>
      <c r="E172" s="2" t="s">
        <v>206</v>
      </c>
      <c r="F172" s="2" t="s">
        <v>210</v>
      </c>
      <c r="G172" s="2">
        <v>128</v>
      </c>
      <c r="H172" s="2">
        <v>2</v>
      </c>
      <c r="I172" s="2">
        <v>124</v>
      </c>
      <c r="J172" s="2">
        <v>10</v>
      </c>
      <c r="K172" s="2">
        <v>37</v>
      </c>
      <c r="L172" s="2">
        <v>29</v>
      </c>
      <c r="M172" s="2">
        <v>21</v>
      </c>
      <c r="N172" s="2">
        <v>11</v>
      </c>
      <c r="O172" s="2">
        <v>6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6</v>
      </c>
      <c r="V172" s="2" t="s">
        <v>255</v>
      </c>
      <c r="W172" s="2">
        <v>4</v>
      </c>
      <c r="X172" s="2">
        <v>2</v>
      </c>
      <c r="Y172" s="2">
        <v>2</v>
      </c>
      <c r="Z172" s="2">
        <v>8</v>
      </c>
    </row>
    <row r="173" spans="1:26" x14ac:dyDescent="0.35">
      <c r="A173" s="1">
        <v>40719</v>
      </c>
      <c r="B173" s="2" t="s">
        <v>252</v>
      </c>
      <c r="C173" s="2" t="s">
        <v>194</v>
      </c>
      <c r="D173" s="2" t="s">
        <v>253</v>
      </c>
      <c r="E173" s="2" t="s">
        <v>206</v>
      </c>
      <c r="F173" s="2" t="s">
        <v>210</v>
      </c>
      <c r="G173" s="2">
        <v>128</v>
      </c>
      <c r="H173" s="2">
        <v>2</v>
      </c>
      <c r="I173" s="2">
        <v>124</v>
      </c>
      <c r="J173" s="2">
        <v>10</v>
      </c>
      <c r="K173" s="2">
        <v>37</v>
      </c>
      <c r="L173" s="2">
        <v>29</v>
      </c>
      <c r="M173" s="2">
        <v>21</v>
      </c>
      <c r="N173" s="2">
        <v>11</v>
      </c>
      <c r="O173" s="2">
        <v>7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7</v>
      </c>
      <c r="V173" s="2" t="s">
        <v>198</v>
      </c>
      <c r="W173" s="2">
        <v>2</v>
      </c>
      <c r="X173" s="2">
        <v>0</v>
      </c>
      <c r="Y173" s="2">
        <v>1</v>
      </c>
      <c r="Z173" s="2">
        <v>5</v>
      </c>
    </row>
    <row r="174" spans="1:26" x14ac:dyDescent="0.35">
      <c r="A174" s="1">
        <v>40719</v>
      </c>
      <c r="B174" s="2" t="s">
        <v>252</v>
      </c>
      <c r="C174" s="2" t="s">
        <v>194</v>
      </c>
      <c r="D174" s="2" t="s">
        <v>253</v>
      </c>
      <c r="E174" s="2" t="s">
        <v>206</v>
      </c>
      <c r="F174" s="2" t="s">
        <v>210</v>
      </c>
      <c r="G174" s="2">
        <v>128</v>
      </c>
      <c r="H174" s="2">
        <v>2</v>
      </c>
      <c r="I174" s="2">
        <v>124</v>
      </c>
      <c r="J174" s="2">
        <v>10</v>
      </c>
      <c r="K174" s="2">
        <v>37</v>
      </c>
      <c r="L174" s="2">
        <v>29</v>
      </c>
      <c r="M174" s="2">
        <v>21</v>
      </c>
      <c r="N174" s="2">
        <v>11</v>
      </c>
      <c r="O174" s="2">
        <v>8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8</v>
      </c>
      <c r="V174" s="2" t="s">
        <v>227</v>
      </c>
      <c r="W174" s="2">
        <v>1</v>
      </c>
      <c r="X174" s="2">
        <v>0</v>
      </c>
      <c r="Y174" s="2">
        <v>1</v>
      </c>
      <c r="Z174" s="2">
        <v>3</v>
      </c>
    </row>
    <row r="175" spans="1:26" x14ac:dyDescent="0.35">
      <c r="A175" s="1">
        <v>40719</v>
      </c>
      <c r="B175" s="2" t="s">
        <v>252</v>
      </c>
      <c r="C175" s="2" t="s">
        <v>194</v>
      </c>
      <c r="D175" s="2" t="s">
        <v>253</v>
      </c>
      <c r="E175" s="2" t="s">
        <v>206</v>
      </c>
      <c r="F175" s="2" t="s">
        <v>210</v>
      </c>
      <c r="G175" s="2">
        <v>128</v>
      </c>
      <c r="H175" s="2">
        <v>2</v>
      </c>
      <c r="I175" s="2">
        <v>124</v>
      </c>
      <c r="J175" s="2">
        <v>10</v>
      </c>
      <c r="K175" s="2">
        <v>37</v>
      </c>
      <c r="L175" s="2">
        <v>29</v>
      </c>
      <c r="M175" s="2">
        <v>21</v>
      </c>
      <c r="N175" s="2">
        <v>11</v>
      </c>
      <c r="O175" s="2">
        <v>9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9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</row>
    <row r="176" spans="1:26" x14ac:dyDescent="0.35">
      <c r="A176" s="1">
        <v>40719</v>
      </c>
      <c r="B176" s="2" t="s">
        <v>252</v>
      </c>
      <c r="C176" s="2" t="s">
        <v>194</v>
      </c>
      <c r="D176" s="2" t="s">
        <v>253</v>
      </c>
      <c r="E176" s="2" t="s">
        <v>206</v>
      </c>
      <c r="F176" s="2" t="s">
        <v>210</v>
      </c>
      <c r="G176" s="2">
        <v>128</v>
      </c>
      <c r="H176" s="2">
        <v>2</v>
      </c>
      <c r="I176" s="2">
        <v>124</v>
      </c>
      <c r="J176" s="2">
        <v>10</v>
      </c>
      <c r="K176" s="2">
        <v>37</v>
      </c>
      <c r="L176" s="2">
        <v>29</v>
      </c>
      <c r="M176" s="2">
        <v>21</v>
      </c>
      <c r="N176" s="2">
        <v>11</v>
      </c>
      <c r="O176" s="2">
        <v>10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10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</row>
    <row r="177" spans="1:26" x14ac:dyDescent="0.35">
      <c r="A177" s="1">
        <v>40719</v>
      </c>
      <c r="B177" s="2" t="s">
        <v>252</v>
      </c>
      <c r="C177" s="2" t="s">
        <v>194</v>
      </c>
      <c r="D177" s="2" t="s">
        <v>253</v>
      </c>
      <c r="E177" s="2" t="s">
        <v>206</v>
      </c>
      <c r="F177" s="2" t="s">
        <v>210</v>
      </c>
      <c r="G177" s="2">
        <v>128</v>
      </c>
      <c r="H177" s="2">
        <v>2</v>
      </c>
      <c r="I177" s="2">
        <v>124</v>
      </c>
      <c r="J177" s="2">
        <v>10</v>
      </c>
      <c r="K177" s="2">
        <v>37</v>
      </c>
      <c r="L177" s="2">
        <v>29</v>
      </c>
      <c r="M177" s="2">
        <v>21</v>
      </c>
      <c r="N177" s="2">
        <v>11</v>
      </c>
      <c r="O177" s="2">
        <v>11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11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</row>
    <row r="178" spans="1:26" x14ac:dyDescent="0.35">
      <c r="A178" s="1">
        <v>40720</v>
      </c>
      <c r="B178" s="2" t="s">
        <v>256</v>
      </c>
      <c r="C178" s="2" t="s">
        <v>208</v>
      </c>
      <c r="D178" s="2" t="s">
        <v>253</v>
      </c>
      <c r="E178" s="2" t="s">
        <v>199</v>
      </c>
      <c r="F178" s="2" t="s">
        <v>210</v>
      </c>
      <c r="G178" s="2">
        <v>209</v>
      </c>
      <c r="H178" s="2">
        <v>6</v>
      </c>
      <c r="I178" s="2">
        <v>217</v>
      </c>
      <c r="J178" s="2">
        <v>9</v>
      </c>
      <c r="K178" s="2">
        <v>40</v>
      </c>
      <c r="L178" s="2">
        <v>40</v>
      </c>
      <c r="M178" s="2">
        <v>21</v>
      </c>
      <c r="N178" s="2">
        <v>10</v>
      </c>
      <c r="O178" s="2">
        <v>1</v>
      </c>
      <c r="P178" s="2" t="s">
        <v>224</v>
      </c>
      <c r="Q178" s="2">
        <v>32</v>
      </c>
      <c r="R178" s="2">
        <v>1</v>
      </c>
      <c r="S178" s="2">
        <v>0</v>
      </c>
      <c r="T178" s="2">
        <v>0</v>
      </c>
      <c r="U178" s="2">
        <v>1</v>
      </c>
      <c r="V178" s="2" t="s">
        <v>199</v>
      </c>
      <c r="W178" s="2">
        <v>9</v>
      </c>
      <c r="X178" s="2">
        <v>0</v>
      </c>
      <c r="Y178" s="2">
        <v>2</v>
      </c>
      <c r="Z178" s="2">
        <v>34</v>
      </c>
    </row>
    <row r="179" spans="1:26" x14ac:dyDescent="0.35">
      <c r="A179" s="1">
        <v>40720</v>
      </c>
      <c r="B179" s="2" t="s">
        <v>256</v>
      </c>
      <c r="C179" s="2" t="s">
        <v>208</v>
      </c>
      <c r="D179" s="2" t="s">
        <v>253</v>
      </c>
      <c r="E179" s="2" t="s">
        <v>199</v>
      </c>
      <c r="F179" s="2" t="s">
        <v>210</v>
      </c>
      <c r="G179" s="2">
        <v>209</v>
      </c>
      <c r="H179" s="2">
        <v>6</v>
      </c>
      <c r="I179" s="2">
        <v>217</v>
      </c>
      <c r="J179" s="2">
        <v>9</v>
      </c>
      <c r="K179" s="2">
        <v>40</v>
      </c>
      <c r="L179" s="2">
        <v>40</v>
      </c>
      <c r="M179" s="2">
        <v>21</v>
      </c>
      <c r="N179" s="2">
        <v>10</v>
      </c>
      <c r="O179" s="2">
        <v>2</v>
      </c>
      <c r="P179" s="2" t="s">
        <v>198</v>
      </c>
      <c r="Q179" s="2">
        <v>12</v>
      </c>
      <c r="R179" s="2">
        <v>1</v>
      </c>
      <c r="S179" s="2">
        <v>0</v>
      </c>
      <c r="T179" s="2">
        <v>0</v>
      </c>
      <c r="U179" s="2">
        <v>2</v>
      </c>
      <c r="V179" s="2" t="s">
        <v>206</v>
      </c>
      <c r="W179" s="2">
        <v>10</v>
      </c>
      <c r="X179" s="2">
        <v>0</v>
      </c>
      <c r="Y179" s="2">
        <v>4</v>
      </c>
      <c r="Z179" s="2">
        <v>28</v>
      </c>
    </row>
    <row r="180" spans="1:26" x14ac:dyDescent="0.35">
      <c r="A180" s="1">
        <v>40720</v>
      </c>
      <c r="B180" s="2" t="s">
        <v>256</v>
      </c>
      <c r="C180" s="2" t="s">
        <v>208</v>
      </c>
      <c r="D180" s="2" t="s">
        <v>253</v>
      </c>
      <c r="E180" s="2" t="s">
        <v>199</v>
      </c>
      <c r="F180" s="2" t="s">
        <v>210</v>
      </c>
      <c r="G180" s="2">
        <v>209</v>
      </c>
      <c r="H180" s="2">
        <v>6</v>
      </c>
      <c r="I180" s="2">
        <v>217</v>
      </c>
      <c r="J180" s="2">
        <v>9</v>
      </c>
      <c r="K180" s="2">
        <v>40</v>
      </c>
      <c r="L180" s="2">
        <v>40</v>
      </c>
      <c r="M180" s="2">
        <v>21</v>
      </c>
      <c r="N180" s="2">
        <v>10</v>
      </c>
      <c r="O180" s="2">
        <v>3</v>
      </c>
      <c r="P180" s="2" t="s">
        <v>199</v>
      </c>
      <c r="Q180" s="2">
        <v>79</v>
      </c>
      <c r="R180" s="2">
        <v>1</v>
      </c>
      <c r="S180" s="2">
        <v>1</v>
      </c>
      <c r="T180" s="2">
        <v>0</v>
      </c>
      <c r="U180" s="2">
        <v>3</v>
      </c>
      <c r="V180" s="2" t="s">
        <v>247</v>
      </c>
      <c r="W180" s="2">
        <v>8</v>
      </c>
      <c r="X180" s="2">
        <v>0</v>
      </c>
      <c r="Y180" s="2">
        <v>2</v>
      </c>
      <c r="Z180" s="2">
        <v>35</v>
      </c>
    </row>
    <row r="181" spans="1:26" x14ac:dyDescent="0.35">
      <c r="A181" s="1">
        <v>40720</v>
      </c>
      <c r="B181" s="2" t="s">
        <v>256</v>
      </c>
      <c r="C181" s="2" t="s">
        <v>208</v>
      </c>
      <c r="D181" s="2" t="s">
        <v>253</v>
      </c>
      <c r="E181" s="2" t="s">
        <v>199</v>
      </c>
      <c r="F181" s="2" t="s">
        <v>210</v>
      </c>
      <c r="G181" s="2">
        <v>209</v>
      </c>
      <c r="H181" s="2">
        <v>6</v>
      </c>
      <c r="I181" s="2">
        <v>217</v>
      </c>
      <c r="J181" s="2">
        <v>9</v>
      </c>
      <c r="K181" s="2">
        <v>40</v>
      </c>
      <c r="L181" s="2">
        <v>40</v>
      </c>
      <c r="M181" s="2">
        <v>21</v>
      </c>
      <c r="N181" s="2">
        <v>10</v>
      </c>
      <c r="O181" s="2">
        <v>4</v>
      </c>
      <c r="P181" s="2" t="s">
        <v>242</v>
      </c>
      <c r="Q181" s="2">
        <v>4</v>
      </c>
      <c r="R181" s="2">
        <v>1</v>
      </c>
      <c r="S181" s="2">
        <v>0</v>
      </c>
      <c r="T181" s="2">
        <v>0</v>
      </c>
      <c r="U181" s="2">
        <v>4</v>
      </c>
      <c r="V181" s="2" t="s">
        <v>242</v>
      </c>
      <c r="W181" s="2">
        <v>4</v>
      </c>
      <c r="X181" s="2">
        <v>0</v>
      </c>
      <c r="Y181" s="2">
        <v>0</v>
      </c>
      <c r="Z181" s="2">
        <v>25</v>
      </c>
    </row>
    <row r="182" spans="1:26" x14ac:dyDescent="0.35">
      <c r="A182" s="1">
        <v>40720</v>
      </c>
      <c r="B182" s="2" t="s">
        <v>256</v>
      </c>
      <c r="C182" s="2" t="s">
        <v>208</v>
      </c>
      <c r="D182" s="2" t="s">
        <v>253</v>
      </c>
      <c r="E182" s="2" t="s">
        <v>199</v>
      </c>
      <c r="F182" s="2" t="s">
        <v>210</v>
      </c>
      <c r="G182" s="2">
        <v>209</v>
      </c>
      <c r="H182" s="2">
        <v>6</v>
      </c>
      <c r="I182" s="2">
        <v>217</v>
      </c>
      <c r="J182" s="2">
        <v>9</v>
      </c>
      <c r="K182" s="2">
        <v>40</v>
      </c>
      <c r="L182" s="2">
        <v>40</v>
      </c>
      <c r="M182" s="2">
        <v>21</v>
      </c>
      <c r="N182" s="2">
        <v>10</v>
      </c>
      <c r="O182" s="2">
        <v>5</v>
      </c>
      <c r="P182" s="2" t="s">
        <v>239</v>
      </c>
      <c r="Q182" s="2">
        <v>0</v>
      </c>
      <c r="R182" s="2">
        <v>1</v>
      </c>
      <c r="S182" s="2">
        <v>0</v>
      </c>
      <c r="T182" s="2">
        <v>0</v>
      </c>
      <c r="U182" s="2">
        <v>5</v>
      </c>
      <c r="V182" s="2" t="s">
        <v>212</v>
      </c>
      <c r="W182" s="2">
        <v>3</v>
      </c>
      <c r="X182" s="2">
        <v>0</v>
      </c>
      <c r="Y182" s="2">
        <v>0</v>
      </c>
      <c r="Z182" s="2">
        <v>42</v>
      </c>
    </row>
    <row r="183" spans="1:26" x14ac:dyDescent="0.35">
      <c r="A183" s="1">
        <v>40720</v>
      </c>
      <c r="B183" s="2" t="s">
        <v>256</v>
      </c>
      <c r="C183" s="2" t="s">
        <v>208</v>
      </c>
      <c r="D183" s="2" t="s">
        <v>253</v>
      </c>
      <c r="E183" s="2" t="s">
        <v>199</v>
      </c>
      <c r="F183" s="2" t="s">
        <v>210</v>
      </c>
      <c r="G183" s="2">
        <v>209</v>
      </c>
      <c r="H183" s="2">
        <v>6</v>
      </c>
      <c r="I183" s="2">
        <v>217</v>
      </c>
      <c r="J183" s="2">
        <v>9</v>
      </c>
      <c r="K183" s="2">
        <v>40</v>
      </c>
      <c r="L183" s="2">
        <v>40</v>
      </c>
      <c r="M183" s="2">
        <v>21</v>
      </c>
      <c r="N183" s="2">
        <v>10</v>
      </c>
      <c r="O183" s="2">
        <v>6</v>
      </c>
      <c r="P183" s="2" t="s">
        <v>255</v>
      </c>
      <c r="Q183" s="2">
        <v>12</v>
      </c>
      <c r="R183" s="2">
        <v>1</v>
      </c>
      <c r="S183" s="2">
        <v>0</v>
      </c>
      <c r="T183" s="2">
        <v>0</v>
      </c>
      <c r="U183" s="2">
        <v>6</v>
      </c>
      <c r="V183" s="2" t="s">
        <v>202</v>
      </c>
      <c r="W183" s="2">
        <v>3</v>
      </c>
      <c r="X183" s="2">
        <v>0</v>
      </c>
      <c r="Y183" s="2">
        <v>1</v>
      </c>
      <c r="Z183" s="2">
        <v>23</v>
      </c>
    </row>
    <row r="184" spans="1:26" x14ac:dyDescent="0.35">
      <c r="A184" s="1">
        <v>40720</v>
      </c>
      <c r="B184" s="2" t="s">
        <v>256</v>
      </c>
      <c r="C184" s="2" t="s">
        <v>208</v>
      </c>
      <c r="D184" s="2" t="s">
        <v>253</v>
      </c>
      <c r="E184" s="2" t="s">
        <v>199</v>
      </c>
      <c r="F184" s="2" t="s">
        <v>210</v>
      </c>
      <c r="G184" s="2">
        <v>209</v>
      </c>
      <c r="H184" s="2">
        <v>6</v>
      </c>
      <c r="I184" s="2">
        <v>217</v>
      </c>
      <c r="J184" s="2">
        <v>9</v>
      </c>
      <c r="K184" s="2">
        <v>40</v>
      </c>
      <c r="L184" s="2">
        <v>40</v>
      </c>
      <c r="M184" s="2">
        <v>21</v>
      </c>
      <c r="N184" s="2">
        <v>10</v>
      </c>
      <c r="O184" s="2">
        <v>7</v>
      </c>
      <c r="P184" s="2" t="s">
        <v>202</v>
      </c>
      <c r="Q184" s="2">
        <v>30</v>
      </c>
      <c r="R184" s="2">
        <v>0</v>
      </c>
      <c r="S184" s="2">
        <v>0</v>
      </c>
      <c r="T184" s="2">
        <v>0</v>
      </c>
      <c r="U184" s="2">
        <v>7</v>
      </c>
      <c r="V184" s="2" t="s">
        <v>198</v>
      </c>
      <c r="W184" s="2">
        <v>3</v>
      </c>
      <c r="X184" s="2">
        <v>0</v>
      </c>
      <c r="Y184" s="2">
        <v>0</v>
      </c>
      <c r="Z184" s="2">
        <v>20</v>
      </c>
    </row>
    <row r="185" spans="1:26" x14ac:dyDescent="0.35">
      <c r="A185" s="1">
        <v>40720</v>
      </c>
      <c r="B185" s="2" t="s">
        <v>256</v>
      </c>
      <c r="C185" s="2" t="s">
        <v>208</v>
      </c>
      <c r="D185" s="2" t="s">
        <v>253</v>
      </c>
      <c r="E185" s="2" t="s">
        <v>199</v>
      </c>
      <c r="F185" s="2" t="s">
        <v>210</v>
      </c>
      <c r="G185" s="2">
        <v>209</v>
      </c>
      <c r="H185" s="2">
        <v>6</v>
      </c>
      <c r="I185" s="2">
        <v>217</v>
      </c>
      <c r="J185" s="2">
        <v>9</v>
      </c>
      <c r="K185" s="2">
        <v>40</v>
      </c>
      <c r="L185" s="2">
        <v>40</v>
      </c>
      <c r="M185" s="2">
        <v>21</v>
      </c>
      <c r="N185" s="2">
        <v>10</v>
      </c>
      <c r="O185" s="2">
        <v>8</v>
      </c>
      <c r="P185" s="2" t="s">
        <v>247</v>
      </c>
      <c r="Q185" s="2">
        <v>19</v>
      </c>
      <c r="R185" s="2">
        <v>0</v>
      </c>
      <c r="S185" s="2">
        <v>0</v>
      </c>
      <c r="T185" s="2">
        <v>0</v>
      </c>
      <c r="U185" s="2">
        <v>8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</row>
    <row r="186" spans="1:26" x14ac:dyDescent="0.35">
      <c r="A186" s="1">
        <v>40720</v>
      </c>
      <c r="B186" s="2" t="s">
        <v>256</v>
      </c>
      <c r="C186" s="2" t="s">
        <v>208</v>
      </c>
      <c r="D186" s="2" t="s">
        <v>253</v>
      </c>
      <c r="E186" s="2" t="s">
        <v>199</v>
      </c>
      <c r="F186" s="2" t="s">
        <v>210</v>
      </c>
      <c r="G186" s="2">
        <v>209</v>
      </c>
      <c r="H186" s="2">
        <v>6</v>
      </c>
      <c r="I186" s="2">
        <v>217</v>
      </c>
      <c r="J186" s="2">
        <v>9</v>
      </c>
      <c r="K186" s="2">
        <v>40</v>
      </c>
      <c r="L186" s="2">
        <v>40</v>
      </c>
      <c r="M186" s="2">
        <v>21</v>
      </c>
      <c r="N186" s="2">
        <v>10</v>
      </c>
      <c r="O186" s="2">
        <v>9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9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</row>
    <row r="187" spans="1:26" x14ac:dyDescent="0.35">
      <c r="A187" s="1">
        <v>40720</v>
      </c>
      <c r="B187" s="2" t="s">
        <v>256</v>
      </c>
      <c r="C187" s="2" t="s">
        <v>208</v>
      </c>
      <c r="D187" s="2" t="s">
        <v>253</v>
      </c>
      <c r="E187" s="2" t="s">
        <v>199</v>
      </c>
      <c r="F187" s="2" t="s">
        <v>210</v>
      </c>
      <c r="G187" s="2">
        <v>209</v>
      </c>
      <c r="H187" s="2">
        <v>6</v>
      </c>
      <c r="I187" s="2">
        <v>217</v>
      </c>
      <c r="J187" s="2">
        <v>9</v>
      </c>
      <c r="K187" s="2">
        <v>40</v>
      </c>
      <c r="L187" s="2">
        <v>40</v>
      </c>
      <c r="M187" s="2">
        <v>21</v>
      </c>
      <c r="N187" s="2">
        <v>10</v>
      </c>
      <c r="O187" s="2">
        <v>10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10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</row>
    <row r="188" spans="1:26" x14ac:dyDescent="0.35">
      <c r="A188" s="1">
        <v>40720</v>
      </c>
      <c r="B188" s="2" t="s">
        <v>256</v>
      </c>
      <c r="C188" s="2" t="s">
        <v>208</v>
      </c>
      <c r="D188" s="2" t="s">
        <v>253</v>
      </c>
      <c r="E188" s="2" t="s">
        <v>199</v>
      </c>
      <c r="F188" s="2" t="s">
        <v>210</v>
      </c>
      <c r="G188" s="2">
        <v>209</v>
      </c>
      <c r="H188" s="2">
        <v>6</v>
      </c>
      <c r="I188" s="2">
        <v>217</v>
      </c>
      <c r="J188" s="2">
        <v>9</v>
      </c>
      <c r="K188" s="2">
        <v>40</v>
      </c>
      <c r="L188" s="2">
        <v>40</v>
      </c>
      <c r="M188" s="2">
        <v>21</v>
      </c>
      <c r="N188" s="2">
        <v>10</v>
      </c>
      <c r="O188" s="2">
        <v>11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11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</row>
    <row r="189" spans="1:26" x14ac:dyDescent="0.35">
      <c r="A189" s="1">
        <v>40725</v>
      </c>
      <c r="B189" s="2" t="s">
        <v>257</v>
      </c>
      <c r="C189" s="2" t="s">
        <v>249</v>
      </c>
      <c r="D189" s="2" t="s">
        <v>195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1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1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</row>
    <row r="190" spans="1:26" x14ac:dyDescent="0.35">
      <c r="A190" s="1">
        <v>40725</v>
      </c>
      <c r="B190" s="2" t="s">
        <v>257</v>
      </c>
      <c r="C190" s="2" t="s">
        <v>249</v>
      </c>
      <c r="D190" s="2" t="s">
        <v>195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2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2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</row>
    <row r="191" spans="1:26" x14ac:dyDescent="0.35">
      <c r="A191" s="1">
        <v>40725</v>
      </c>
      <c r="B191" s="2" t="s">
        <v>257</v>
      </c>
      <c r="C191" s="2" t="s">
        <v>249</v>
      </c>
      <c r="D191" s="2" t="s">
        <v>195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3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3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</row>
    <row r="192" spans="1:26" x14ac:dyDescent="0.35">
      <c r="A192" s="1">
        <v>40725</v>
      </c>
      <c r="B192" s="2" t="s">
        <v>257</v>
      </c>
      <c r="C192" s="2" t="s">
        <v>249</v>
      </c>
      <c r="D192" s="2" t="s">
        <v>195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4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4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</row>
    <row r="193" spans="1:26" x14ac:dyDescent="0.35">
      <c r="A193" s="1">
        <v>40725</v>
      </c>
      <c r="B193" s="2" t="s">
        <v>257</v>
      </c>
      <c r="C193" s="2" t="s">
        <v>249</v>
      </c>
      <c r="D193" s="2" t="s">
        <v>195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5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5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</row>
    <row r="194" spans="1:26" x14ac:dyDescent="0.35">
      <c r="A194" s="1">
        <v>40725</v>
      </c>
      <c r="B194" s="2" t="s">
        <v>257</v>
      </c>
      <c r="C194" s="2" t="s">
        <v>249</v>
      </c>
      <c r="D194" s="2" t="s">
        <v>195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6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6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</row>
    <row r="195" spans="1:26" x14ac:dyDescent="0.35">
      <c r="A195" s="1">
        <v>40725</v>
      </c>
      <c r="B195" s="2" t="s">
        <v>257</v>
      </c>
      <c r="C195" s="2" t="s">
        <v>249</v>
      </c>
      <c r="D195" s="2" t="s">
        <v>195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7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7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</row>
    <row r="196" spans="1:26" x14ac:dyDescent="0.35">
      <c r="A196" s="1">
        <v>40725</v>
      </c>
      <c r="B196" s="2" t="s">
        <v>257</v>
      </c>
      <c r="C196" s="2" t="s">
        <v>249</v>
      </c>
      <c r="D196" s="2" t="s">
        <v>195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8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8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</row>
    <row r="197" spans="1:26" x14ac:dyDescent="0.35">
      <c r="A197" s="1">
        <v>40725</v>
      </c>
      <c r="B197" s="2" t="s">
        <v>257</v>
      </c>
      <c r="C197" s="2" t="s">
        <v>249</v>
      </c>
      <c r="D197" s="2" t="s">
        <v>195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9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9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</row>
    <row r="198" spans="1:26" x14ac:dyDescent="0.35">
      <c r="A198" s="1">
        <v>40725</v>
      </c>
      <c r="B198" s="2" t="s">
        <v>257</v>
      </c>
      <c r="C198" s="2" t="s">
        <v>249</v>
      </c>
      <c r="D198" s="2" t="s">
        <v>195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10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10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</row>
    <row r="199" spans="1:26" x14ac:dyDescent="0.35">
      <c r="A199" s="1">
        <v>40725</v>
      </c>
      <c r="B199" s="2" t="s">
        <v>257</v>
      </c>
      <c r="C199" s="2" t="s">
        <v>249</v>
      </c>
      <c r="D199" s="2" t="s">
        <v>195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11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11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</row>
    <row r="200" spans="1:26" x14ac:dyDescent="0.35">
      <c r="A200" s="1">
        <v>40727</v>
      </c>
      <c r="B200" s="2" t="s">
        <v>258</v>
      </c>
      <c r="C200" s="2" t="s">
        <v>249</v>
      </c>
      <c r="D200" s="2" t="s">
        <v>209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1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1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</row>
    <row r="201" spans="1:26" x14ac:dyDescent="0.35">
      <c r="A201" s="1">
        <v>40727</v>
      </c>
      <c r="B201" s="2" t="s">
        <v>258</v>
      </c>
      <c r="C201" s="2" t="s">
        <v>249</v>
      </c>
      <c r="D201" s="2" t="s">
        <v>209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2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2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</row>
    <row r="202" spans="1:26" x14ac:dyDescent="0.35">
      <c r="A202" s="1">
        <v>40727</v>
      </c>
      <c r="B202" s="2" t="s">
        <v>258</v>
      </c>
      <c r="C202" s="2" t="s">
        <v>249</v>
      </c>
      <c r="D202" s="2" t="s">
        <v>209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3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3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</row>
    <row r="203" spans="1:26" x14ac:dyDescent="0.35">
      <c r="A203" s="1">
        <v>40727</v>
      </c>
      <c r="B203" s="2" t="s">
        <v>258</v>
      </c>
      <c r="C203" s="2" t="s">
        <v>249</v>
      </c>
      <c r="D203" s="2" t="s">
        <v>209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4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4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</row>
    <row r="204" spans="1:26" x14ac:dyDescent="0.35">
      <c r="A204" s="1">
        <v>40727</v>
      </c>
      <c r="B204" s="2" t="s">
        <v>258</v>
      </c>
      <c r="C204" s="2" t="s">
        <v>249</v>
      </c>
      <c r="D204" s="2" t="s">
        <v>209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5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5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</row>
    <row r="205" spans="1:26" x14ac:dyDescent="0.35">
      <c r="A205" s="1">
        <v>40727</v>
      </c>
      <c r="B205" s="2" t="s">
        <v>258</v>
      </c>
      <c r="C205" s="2" t="s">
        <v>249</v>
      </c>
      <c r="D205" s="2" t="s">
        <v>209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6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6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</row>
    <row r="206" spans="1:26" x14ac:dyDescent="0.35">
      <c r="A206" s="1">
        <v>40727</v>
      </c>
      <c r="B206" s="2" t="s">
        <v>258</v>
      </c>
      <c r="C206" s="2" t="s">
        <v>249</v>
      </c>
      <c r="D206" s="2" t="s">
        <v>209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7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7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</row>
    <row r="207" spans="1:26" x14ac:dyDescent="0.35">
      <c r="A207" s="1">
        <v>40727</v>
      </c>
      <c r="B207" s="2" t="s">
        <v>258</v>
      </c>
      <c r="C207" s="2" t="s">
        <v>249</v>
      </c>
      <c r="D207" s="2" t="s">
        <v>209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8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8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</row>
    <row r="208" spans="1:26" x14ac:dyDescent="0.35">
      <c r="A208" s="1">
        <v>40727</v>
      </c>
      <c r="B208" s="2" t="s">
        <v>258</v>
      </c>
      <c r="C208" s="2" t="s">
        <v>249</v>
      </c>
      <c r="D208" s="2" t="s">
        <v>209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9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9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</row>
    <row r="209" spans="1:26" x14ac:dyDescent="0.35">
      <c r="A209" s="1">
        <v>40727</v>
      </c>
      <c r="B209" s="2" t="s">
        <v>258</v>
      </c>
      <c r="C209" s="2" t="s">
        <v>249</v>
      </c>
      <c r="D209" s="2" t="s">
        <v>209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10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10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</row>
    <row r="210" spans="1:26" x14ac:dyDescent="0.35">
      <c r="A210" s="1">
        <v>40727</v>
      </c>
      <c r="B210" s="2" t="s">
        <v>258</v>
      </c>
      <c r="C210" s="2" t="s">
        <v>249</v>
      </c>
      <c r="D210" s="2" t="s">
        <v>209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11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11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</row>
    <row r="211" spans="1:26" x14ac:dyDescent="0.35">
      <c r="A211" s="1">
        <v>40734</v>
      </c>
      <c r="B211" s="2" t="s">
        <v>259</v>
      </c>
      <c r="C211" s="2" t="s">
        <v>208</v>
      </c>
      <c r="D211" s="2" t="s">
        <v>195</v>
      </c>
      <c r="E211" s="2" t="s">
        <v>196</v>
      </c>
      <c r="F211" s="2" t="s">
        <v>197</v>
      </c>
      <c r="G211" s="2">
        <v>209</v>
      </c>
      <c r="H211" s="2">
        <v>7</v>
      </c>
      <c r="I211" s="2">
        <v>212</v>
      </c>
      <c r="J211" s="2">
        <v>5</v>
      </c>
      <c r="K211" s="2">
        <v>39</v>
      </c>
      <c r="L211" s="2">
        <v>46</v>
      </c>
      <c r="M211" s="2">
        <v>13</v>
      </c>
      <c r="N211" s="2">
        <v>5</v>
      </c>
      <c r="O211" s="2">
        <v>1</v>
      </c>
      <c r="P211" s="2" t="s">
        <v>224</v>
      </c>
      <c r="Q211" s="2">
        <v>1</v>
      </c>
      <c r="R211" s="2">
        <v>1</v>
      </c>
      <c r="S211" s="2">
        <v>0</v>
      </c>
      <c r="T211" s="2">
        <v>0</v>
      </c>
      <c r="U211" s="2">
        <v>1</v>
      </c>
      <c r="V211" s="2" t="s">
        <v>201</v>
      </c>
      <c r="W211" s="2">
        <v>7</v>
      </c>
      <c r="X211" s="2">
        <v>0</v>
      </c>
      <c r="Y211" s="2">
        <v>1</v>
      </c>
      <c r="Z211" s="2">
        <v>31</v>
      </c>
    </row>
    <row r="212" spans="1:26" x14ac:dyDescent="0.35">
      <c r="A212" s="1">
        <v>40734</v>
      </c>
      <c r="B212" s="2" t="s">
        <v>259</v>
      </c>
      <c r="C212" s="2" t="s">
        <v>208</v>
      </c>
      <c r="D212" s="2" t="s">
        <v>195</v>
      </c>
      <c r="E212" s="2" t="s">
        <v>196</v>
      </c>
      <c r="F212" s="2" t="s">
        <v>197</v>
      </c>
      <c r="G212" s="2">
        <v>209</v>
      </c>
      <c r="H212" s="2">
        <v>7</v>
      </c>
      <c r="I212" s="2">
        <v>212</v>
      </c>
      <c r="J212" s="2">
        <v>5</v>
      </c>
      <c r="K212" s="2">
        <v>39</v>
      </c>
      <c r="L212" s="2">
        <v>46</v>
      </c>
      <c r="M212" s="2">
        <v>13</v>
      </c>
      <c r="N212" s="2">
        <v>5</v>
      </c>
      <c r="O212" s="2">
        <v>2</v>
      </c>
      <c r="P212" s="2" t="s">
        <v>241</v>
      </c>
      <c r="Q212" s="2">
        <v>71</v>
      </c>
      <c r="R212" s="2">
        <v>1</v>
      </c>
      <c r="S212" s="2">
        <v>1</v>
      </c>
      <c r="T212" s="2">
        <v>0</v>
      </c>
      <c r="U212" s="2">
        <v>2</v>
      </c>
      <c r="V212" s="2" t="s">
        <v>220</v>
      </c>
      <c r="W212" s="2">
        <v>9</v>
      </c>
      <c r="X212" s="2">
        <v>0</v>
      </c>
      <c r="Y212" s="2">
        <v>0</v>
      </c>
      <c r="Z212" s="2">
        <v>44</v>
      </c>
    </row>
    <row r="213" spans="1:26" x14ac:dyDescent="0.35">
      <c r="A213" s="1">
        <v>40734</v>
      </c>
      <c r="B213" s="2" t="s">
        <v>259</v>
      </c>
      <c r="C213" s="2" t="s">
        <v>208</v>
      </c>
      <c r="D213" s="2" t="s">
        <v>195</v>
      </c>
      <c r="E213" s="2" t="s">
        <v>196</v>
      </c>
      <c r="F213" s="2" t="s">
        <v>197</v>
      </c>
      <c r="G213" s="2">
        <v>209</v>
      </c>
      <c r="H213" s="2">
        <v>7</v>
      </c>
      <c r="I213" s="2">
        <v>212</v>
      </c>
      <c r="J213" s="2">
        <v>5</v>
      </c>
      <c r="K213" s="2">
        <v>39</v>
      </c>
      <c r="L213" s="2">
        <v>46</v>
      </c>
      <c r="M213" s="2">
        <v>13</v>
      </c>
      <c r="N213" s="2">
        <v>5</v>
      </c>
      <c r="O213" s="2">
        <v>3</v>
      </c>
      <c r="P213" s="2" t="s">
        <v>242</v>
      </c>
      <c r="Q213" s="2">
        <v>6</v>
      </c>
      <c r="R213" s="2">
        <v>1</v>
      </c>
      <c r="S213" s="2">
        <v>0</v>
      </c>
      <c r="T213" s="2">
        <v>0</v>
      </c>
      <c r="U213" s="2">
        <v>3</v>
      </c>
      <c r="V213" s="2" t="s">
        <v>233</v>
      </c>
      <c r="W213" s="2">
        <v>11</v>
      </c>
      <c r="X213" s="2">
        <v>1</v>
      </c>
      <c r="Y213" s="2">
        <v>2</v>
      </c>
      <c r="Z213" s="2">
        <v>56</v>
      </c>
    </row>
    <row r="214" spans="1:26" x14ac:dyDescent="0.35">
      <c r="A214" s="1">
        <v>40734</v>
      </c>
      <c r="B214" s="2" t="s">
        <v>259</v>
      </c>
      <c r="C214" s="2" t="s">
        <v>208</v>
      </c>
      <c r="D214" s="2" t="s">
        <v>195</v>
      </c>
      <c r="E214" s="2" t="s">
        <v>196</v>
      </c>
      <c r="F214" s="2" t="s">
        <v>197</v>
      </c>
      <c r="G214" s="2">
        <v>209</v>
      </c>
      <c r="H214" s="2">
        <v>7</v>
      </c>
      <c r="I214" s="2">
        <v>212</v>
      </c>
      <c r="J214" s="2">
        <v>5</v>
      </c>
      <c r="K214" s="2">
        <v>39</v>
      </c>
      <c r="L214" s="2">
        <v>46</v>
      </c>
      <c r="M214" s="2">
        <v>13</v>
      </c>
      <c r="N214" s="2">
        <v>5</v>
      </c>
      <c r="O214" s="2">
        <v>4</v>
      </c>
      <c r="P214" s="2" t="s">
        <v>233</v>
      </c>
      <c r="Q214" s="2">
        <v>41</v>
      </c>
      <c r="R214" s="2">
        <v>1</v>
      </c>
      <c r="S214" s="2">
        <v>0</v>
      </c>
      <c r="T214" s="2">
        <v>0</v>
      </c>
      <c r="U214" s="2">
        <v>4</v>
      </c>
      <c r="V214" s="2" t="s">
        <v>196</v>
      </c>
      <c r="W214" s="2">
        <v>5</v>
      </c>
      <c r="X214" s="2">
        <v>0</v>
      </c>
      <c r="Y214" s="2">
        <v>0</v>
      </c>
      <c r="Z214" s="2">
        <v>35</v>
      </c>
    </row>
    <row r="215" spans="1:26" x14ac:dyDescent="0.35">
      <c r="A215" s="1">
        <v>40734</v>
      </c>
      <c r="B215" s="2" t="s">
        <v>259</v>
      </c>
      <c r="C215" s="2" t="s">
        <v>208</v>
      </c>
      <c r="D215" s="2" t="s">
        <v>195</v>
      </c>
      <c r="E215" s="2" t="s">
        <v>196</v>
      </c>
      <c r="F215" s="2" t="s">
        <v>197</v>
      </c>
      <c r="G215" s="2">
        <v>209</v>
      </c>
      <c r="H215" s="2">
        <v>7</v>
      </c>
      <c r="I215" s="2">
        <v>212</v>
      </c>
      <c r="J215" s="2">
        <v>5</v>
      </c>
      <c r="K215" s="2">
        <v>39</v>
      </c>
      <c r="L215" s="2">
        <v>46</v>
      </c>
      <c r="M215" s="2">
        <v>13</v>
      </c>
      <c r="N215" s="2">
        <v>5</v>
      </c>
      <c r="O215" s="2">
        <v>5</v>
      </c>
      <c r="P215" s="2" t="s">
        <v>211</v>
      </c>
      <c r="Q215" s="2">
        <v>11</v>
      </c>
      <c r="R215" s="2">
        <v>1</v>
      </c>
      <c r="S215" s="2">
        <v>0</v>
      </c>
      <c r="T215" s="2">
        <v>0</v>
      </c>
      <c r="U215" s="2">
        <v>5</v>
      </c>
      <c r="V215" s="2" t="s">
        <v>241</v>
      </c>
      <c r="W215" s="2">
        <v>7</v>
      </c>
      <c r="X215" s="2">
        <v>0</v>
      </c>
      <c r="Y215" s="2">
        <v>2</v>
      </c>
      <c r="Z215" s="2">
        <v>41</v>
      </c>
    </row>
    <row r="216" spans="1:26" x14ac:dyDescent="0.35">
      <c r="A216" s="1">
        <v>40734</v>
      </c>
      <c r="B216" s="2" t="s">
        <v>259</v>
      </c>
      <c r="C216" s="2" t="s">
        <v>208</v>
      </c>
      <c r="D216" s="2" t="s">
        <v>195</v>
      </c>
      <c r="E216" s="2" t="s">
        <v>196</v>
      </c>
      <c r="F216" s="2" t="s">
        <v>197</v>
      </c>
      <c r="G216" s="2">
        <v>209</v>
      </c>
      <c r="H216" s="2">
        <v>7</v>
      </c>
      <c r="I216" s="2">
        <v>212</v>
      </c>
      <c r="J216" s="2">
        <v>5</v>
      </c>
      <c r="K216" s="2">
        <v>39</v>
      </c>
      <c r="L216" s="2">
        <v>46</v>
      </c>
      <c r="M216" s="2">
        <v>13</v>
      </c>
      <c r="N216" s="2">
        <v>5</v>
      </c>
      <c r="O216" s="2">
        <v>6</v>
      </c>
      <c r="P216" s="2" t="s">
        <v>260</v>
      </c>
      <c r="Q216" s="2">
        <v>40</v>
      </c>
      <c r="R216" s="2">
        <v>0</v>
      </c>
      <c r="S216" s="2">
        <v>0</v>
      </c>
      <c r="T216" s="2">
        <v>0</v>
      </c>
      <c r="U216" s="2">
        <v>6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</row>
    <row r="217" spans="1:26" x14ac:dyDescent="0.35">
      <c r="A217" s="1">
        <v>40734</v>
      </c>
      <c r="B217" s="2" t="s">
        <v>259</v>
      </c>
      <c r="C217" s="2" t="s">
        <v>208</v>
      </c>
      <c r="D217" s="2" t="s">
        <v>195</v>
      </c>
      <c r="E217" s="2" t="s">
        <v>196</v>
      </c>
      <c r="F217" s="2" t="s">
        <v>197</v>
      </c>
      <c r="G217" s="2">
        <v>209</v>
      </c>
      <c r="H217" s="2">
        <v>7</v>
      </c>
      <c r="I217" s="2">
        <v>212</v>
      </c>
      <c r="J217" s="2">
        <v>5</v>
      </c>
      <c r="K217" s="2">
        <v>39</v>
      </c>
      <c r="L217" s="2">
        <v>46</v>
      </c>
      <c r="M217" s="2">
        <v>13</v>
      </c>
      <c r="N217" s="2">
        <v>5</v>
      </c>
      <c r="O217" s="2">
        <v>7</v>
      </c>
      <c r="P217" s="2" t="s">
        <v>239</v>
      </c>
      <c r="Q217" s="2">
        <v>6</v>
      </c>
      <c r="R217" s="2">
        <v>1</v>
      </c>
      <c r="S217" s="2">
        <v>0</v>
      </c>
      <c r="T217" s="2">
        <v>0</v>
      </c>
      <c r="U217" s="2">
        <v>7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</row>
    <row r="218" spans="1:26" x14ac:dyDescent="0.35">
      <c r="A218" s="1">
        <v>40734</v>
      </c>
      <c r="B218" s="2" t="s">
        <v>259</v>
      </c>
      <c r="C218" s="2" t="s">
        <v>208</v>
      </c>
      <c r="D218" s="2" t="s">
        <v>195</v>
      </c>
      <c r="E218" s="2" t="s">
        <v>196</v>
      </c>
      <c r="F218" s="2" t="s">
        <v>197</v>
      </c>
      <c r="G218" s="2">
        <v>209</v>
      </c>
      <c r="H218" s="2">
        <v>7</v>
      </c>
      <c r="I218" s="2">
        <v>212</v>
      </c>
      <c r="J218" s="2">
        <v>5</v>
      </c>
      <c r="K218" s="2">
        <v>39</v>
      </c>
      <c r="L218" s="2">
        <v>46</v>
      </c>
      <c r="M218" s="2">
        <v>13</v>
      </c>
      <c r="N218" s="2">
        <v>5</v>
      </c>
      <c r="O218" s="2">
        <v>8</v>
      </c>
      <c r="P218" s="2" t="s">
        <v>225</v>
      </c>
      <c r="Q218" s="2">
        <v>16</v>
      </c>
      <c r="R218" s="2">
        <v>1</v>
      </c>
      <c r="S218" s="2">
        <v>0</v>
      </c>
      <c r="T218" s="2">
        <v>0</v>
      </c>
      <c r="U218" s="2">
        <v>8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</row>
    <row r="219" spans="1:26" x14ac:dyDescent="0.35">
      <c r="A219" s="1">
        <v>40734</v>
      </c>
      <c r="B219" s="2" t="s">
        <v>259</v>
      </c>
      <c r="C219" s="2" t="s">
        <v>208</v>
      </c>
      <c r="D219" s="2" t="s">
        <v>195</v>
      </c>
      <c r="E219" s="2" t="s">
        <v>196</v>
      </c>
      <c r="F219" s="2" t="s">
        <v>197</v>
      </c>
      <c r="G219" s="2">
        <v>209</v>
      </c>
      <c r="H219" s="2">
        <v>7</v>
      </c>
      <c r="I219" s="2">
        <v>212</v>
      </c>
      <c r="J219" s="2">
        <v>5</v>
      </c>
      <c r="K219" s="2">
        <v>39</v>
      </c>
      <c r="L219" s="2">
        <v>46</v>
      </c>
      <c r="M219" s="2">
        <v>13</v>
      </c>
      <c r="N219" s="2">
        <v>5</v>
      </c>
      <c r="O219" s="2">
        <v>9</v>
      </c>
      <c r="P219" s="2" t="s">
        <v>220</v>
      </c>
      <c r="Q219" s="2">
        <v>4</v>
      </c>
      <c r="R219" s="2">
        <v>0</v>
      </c>
      <c r="S219" s="2">
        <v>0</v>
      </c>
      <c r="T219" s="2">
        <v>0</v>
      </c>
      <c r="U219" s="2">
        <v>9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</row>
    <row r="220" spans="1:26" x14ac:dyDescent="0.35">
      <c r="A220" s="1">
        <v>40734</v>
      </c>
      <c r="B220" s="2" t="s">
        <v>259</v>
      </c>
      <c r="C220" s="2" t="s">
        <v>208</v>
      </c>
      <c r="D220" s="2" t="s">
        <v>195</v>
      </c>
      <c r="E220" s="2" t="s">
        <v>196</v>
      </c>
      <c r="F220" s="2" t="s">
        <v>197</v>
      </c>
      <c r="G220" s="2">
        <v>209</v>
      </c>
      <c r="H220" s="2">
        <v>7</v>
      </c>
      <c r="I220" s="2">
        <v>212</v>
      </c>
      <c r="J220" s="2">
        <v>5</v>
      </c>
      <c r="K220" s="2">
        <v>39</v>
      </c>
      <c r="L220" s="2">
        <v>46</v>
      </c>
      <c r="M220" s="2">
        <v>13</v>
      </c>
      <c r="N220" s="2">
        <v>5</v>
      </c>
      <c r="O220" s="2">
        <v>10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10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</row>
    <row r="221" spans="1:26" x14ac:dyDescent="0.35">
      <c r="A221" s="1">
        <v>40734</v>
      </c>
      <c r="B221" s="2" t="s">
        <v>259</v>
      </c>
      <c r="C221" s="2" t="s">
        <v>208</v>
      </c>
      <c r="D221" s="2" t="s">
        <v>195</v>
      </c>
      <c r="E221" s="2" t="s">
        <v>196</v>
      </c>
      <c r="F221" s="2" t="s">
        <v>197</v>
      </c>
      <c r="G221" s="2">
        <v>209</v>
      </c>
      <c r="H221" s="2">
        <v>7</v>
      </c>
      <c r="I221" s="2">
        <v>212</v>
      </c>
      <c r="J221" s="2">
        <v>5</v>
      </c>
      <c r="K221" s="2">
        <v>39</v>
      </c>
      <c r="L221" s="2">
        <v>46</v>
      </c>
      <c r="M221" s="2">
        <v>13</v>
      </c>
      <c r="N221" s="2">
        <v>5</v>
      </c>
      <c r="O221" s="2">
        <v>11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11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</row>
    <row r="222" spans="1:26" x14ac:dyDescent="0.35">
      <c r="A222" s="1">
        <v>40740</v>
      </c>
      <c r="B222" s="2" t="s">
        <v>261</v>
      </c>
      <c r="C222" s="2" t="s">
        <v>249</v>
      </c>
      <c r="D222" s="2" t="s">
        <v>195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1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1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</row>
    <row r="223" spans="1:26" x14ac:dyDescent="0.35">
      <c r="A223" s="1">
        <v>40740</v>
      </c>
      <c r="B223" s="2" t="s">
        <v>261</v>
      </c>
      <c r="C223" s="2" t="s">
        <v>249</v>
      </c>
      <c r="D223" s="2" t="s">
        <v>195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2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2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</row>
    <row r="224" spans="1:26" x14ac:dyDescent="0.35">
      <c r="A224" s="1">
        <v>40740</v>
      </c>
      <c r="B224" s="2" t="s">
        <v>261</v>
      </c>
      <c r="C224" s="2" t="s">
        <v>249</v>
      </c>
      <c r="D224" s="2" t="s">
        <v>195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3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3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</row>
    <row r="225" spans="1:26" x14ac:dyDescent="0.35">
      <c r="A225" s="1">
        <v>40740</v>
      </c>
      <c r="B225" s="2" t="s">
        <v>261</v>
      </c>
      <c r="C225" s="2" t="s">
        <v>249</v>
      </c>
      <c r="D225" s="2" t="s">
        <v>195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4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4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</row>
    <row r="226" spans="1:26" x14ac:dyDescent="0.35">
      <c r="A226" s="1">
        <v>40740</v>
      </c>
      <c r="B226" s="2" t="s">
        <v>261</v>
      </c>
      <c r="C226" s="2" t="s">
        <v>249</v>
      </c>
      <c r="D226" s="2" t="s">
        <v>195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5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5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</row>
    <row r="227" spans="1:26" x14ac:dyDescent="0.35">
      <c r="A227" s="1">
        <v>40740</v>
      </c>
      <c r="B227" s="2" t="s">
        <v>261</v>
      </c>
      <c r="C227" s="2" t="s">
        <v>249</v>
      </c>
      <c r="D227" s="2" t="s">
        <v>195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6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6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</row>
    <row r="228" spans="1:26" x14ac:dyDescent="0.35">
      <c r="A228" s="1">
        <v>40740</v>
      </c>
      <c r="B228" s="2" t="s">
        <v>261</v>
      </c>
      <c r="C228" s="2" t="s">
        <v>249</v>
      </c>
      <c r="D228" s="2" t="s">
        <v>195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7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7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</row>
    <row r="229" spans="1:26" x14ac:dyDescent="0.35">
      <c r="A229" s="1">
        <v>40740</v>
      </c>
      <c r="B229" s="2" t="s">
        <v>261</v>
      </c>
      <c r="C229" s="2" t="s">
        <v>249</v>
      </c>
      <c r="D229" s="2" t="s">
        <v>195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8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8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</row>
    <row r="230" spans="1:26" x14ac:dyDescent="0.35">
      <c r="A230" s="1">
        <v>40740</v>
      </c>
      <c r="B230" s="2" t="s">
        <v>261</v>
      </c>
      <c r="C230" s="2" t="s">
        <v>249</v>
      </c>
      <c r="D230" s="2" t="s">
        <v>195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9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9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</row>
    <row r="231" spans="1:26" x14ac:dyDescent="0.35">
      <c r="A231" s="1">
        <v>40740</v>
      </c>
      <c r="B231" s="2" t="s">
        <v>261</v>
      </c>
      <c r="C231" s="2" t="s">
        <v>249</v>
      </c>
      <c r="D231" s="2" t="s">
        <v>195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10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10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</row>
    <row r="232" spans="1:26" x14ac:dyDescent="0.35">
      <c r="A232" s="1">
        <v>40740</v>
      </c>
      <c r="B232" s="2" t="s">
        <v>261</v>
      </c>
      <c r="C232" s="2" t="s">
        <v>249</v>
      </c>
      <c r="D232" s="2" t="s">
        <v>195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11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11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</row>
    <row r="233" spans="1:26" x14ac:dyDescent="0.35">
      <c r="A233" s="1">
        <v>40741</v>
      </c>
      <c r="B233" s="2" t="s">
        <v>262</v>
      </c>
      <c r="C233" s="2" t="s">
        <v>249</v>
      </c>
      <c r="D233" s="2" t="s">
        <v>195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1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1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</row>
    <row r="234" spans="1:26" x14ac:dyDescent="0.35">
      <c r="A234" s="1">
        <v>40741</v>
      </c>
      <c r="B234" s="2" t="s">
        <v>262</v>
      </c>
      <c r="C234" s="2" t="s">
        <v>249</v>
      </c>
      <c r="D234" s="2" t="s">
        <v>195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2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2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</row>
    <row r="235" spans="1:26" x14ac:dyDescent="0.35">
      <c r="A235" s="1">
        <v>40741</v>
      </c>
      <c r="B235" s="2" t="s">
        <v>262</v>
      </c>
      <c r="C235" s="2" t="s">
        <v>249</v>
      </c>
      <c r="D235" s="2" t="s">
        <v>195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3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3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</row>
    <row r="236" spans="1:26" x14ac:dyDescent="0.35">
      <c r="A236" s="1">
        <v>40741</v>
      </c>
      <c r="B236" s="2" t="s">
        <v>262</v>
      </c>
      <c r="C236" s="2" t="s">
        <v>249</v>
      </c>
      <c r="D236" s="2" t="s">
        <v>195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4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4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</row>
    <row r="237" spans="1:26" x14ac:dyDescent="0.35">
      <c r="A237" s="1">
        <v>40741</v>
      </c>
      <c r="B237" s="2" t="s">
        <v>262</v>
      </c>
      <c r="C237" s="2" t="s">
        <v>249</v>
      </c>
      <c r="D237" s="2" t="s">
        <v>195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5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5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</row>
    <row r="238" spans="1:26" x14ac:dyDescent="0.35">
      <c r="A238" s="1">
        <v>40741</v>
      </c>
      <c r="B238" s="2" t="s">
        <v>262</v>
      </c>
      <c r="C238" s="2" t="s">
        <v>249</v>
      </c>
      <c r="D238" s="2" t="s">
        <v>195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6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6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</row>
    <row r="239" spans="1:26" x14ac:dyDescent="0.35">
      <c r="A239" s="1">
        <v>40741</v>
      </c>
      <c r="B239" s="2" t="s">
        <v>262</v>
      </c>
      <c r="C239" s="2" t="s">
        <v>249</v>
      </c>
      <c r="D239" s="2" t="s">
        <v>195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7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7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</row>
    <row r="240" spans="1:26" x14ac:dyDescent="0.35">
      <c r="A240" s="1">
        <v>40741</v>
      </c>
      <c r="B240" s="2" t="s">
        <v>262</v>
      </c>
      <c r="C240" s="2" t="s">
        <v>249</v>
      </c>
      <c r="D240" s="2" t="s">
        <v>195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8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8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</row>
    <row r="241" spans="1:26" x14ac:dyDescent="0.35">
      <c r="A241" s="1">
        <v>40741</v>
      </c>
      <c r="B241" s="2" t="s">
        <v>262</v>
      </c>
      <c r="C241" s="2" t="s">
        <v>249</v>
      </c>
      <c r="D241" s="2" t="s">
        <v>195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9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9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</row>
    <row r="242" spans="1:26" x14ac:dyDescent="0.35">
      <c r="A242" s="1">
        <v>40741</v>
      </c>
      <c r="B242" s="2" t="s">
        <v>262</v>
      </c>
      <c r="C242" s="2" t="s">
        <v>249</v>
      </c>
      <c r="D242" s="2" t="s">
        <v>195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10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10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</row>
    <row r="243" spans="1:26" x14ac:dyDescent="0.35">
      <c r="A243" s="1">
        <v>40741</v>
      </c>
      <c r="B243" s="2" t="s">
        <v>262</v>
      </c>
      <c r="C243" s="2" t="s">
        <v>249</v>
      </c>
      <c r="D243" s="2" t="s">
        <v>195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11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11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</row>
    <row r="244" spans="1:26" x14ac:dyDescent="0.35">
      <c r="A244" s="1">
        <v>40748</v>
      </c>
      <c r="B244" s="2" t="s">
        <v>263</v>
      </c>
      <c r="C244" s="2" t="s">
        <v>249</v>
      </c>
      <c r="D244" s="2" t="s">
        <v>195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1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1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</row>
    <row r="245" spans="1:26" x14ac:dyDescent="0.35">
      <c r="A245" s="1">
        <v>40748</v>
      </c>
      <c r="B245" s="2" t="s">
        <v>263</v>
      </c>
      <c r="C245" s="2" t="s">
        <v>249</v>
      </c>
      <c r="D245" s="2" t="s">
        <v>195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2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2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</row>
    <row r="246" spans="1:26" x14ac:dyDescent="0.35">
      <c r="A246" s="1">
        <v>40748</v>
      </c>
      <c r="B246" s="2" t="s">
        <v>263</v>
      </c>
      <c r="C246" s="2" t="s">
        <v>249</v>
      </c>
      <c r="D246" s="2" t="s">
        <v>195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3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3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</row>
    <row r="247" spans="1:26" x14ac:dyDescent="0.35">
      <c r="A247" s="1">
        <v>40748</v>
      </c>
      <c r="B247" s="2" t="s">
        <v>263</v>
      </c>
      <c r="C247" s="2" t="s">
        <v>249</v>
      </c>
      <c r="D247" s="2" t="s">
        <v>195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4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4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</row>
    <row r="248" spans="1:26" x14ac:dyDescent="0.35">
      <c r="A248" s="1">
        <v>40748</v>
      </c>
      <c r="B248" s="2" t="s">
        <v>263</v>
      </c>
      <c r="C248" s="2" t="s">
        <v>249</v>
      </c>
      <c r="D248" s="2" t="s">
        <v>195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5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5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</row>
    <row r="249" spans="1:26" x14ac:dyDescent="0.35">
      <c r="A249" s="1">
        <v>40748</v>
      </c>
      <c r="B249" s="2" t="s">
        <v>263</v>
      </c>
      <c r="C249" s="2" t="s">
        <v>249</v>
      </c>
      <c r="D249" s="2" t="s">
        <v>195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6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6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</row>
    <row r="250" spans="1:26" x14ac:dyDescent="0.35">
      <c r="A250" s="1">
        <v>40748</v>
      </c>
      <c r="B250" s="2" t="s">
        <v>263</v>
      </c>
      <c r="C250" s="2" t="s">
        <v>249</v>
      </c>
      <c r="D250" s="2" t="s">
        <v>195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7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7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</row>
    <row r="251" spans="1:26" x14ac:dyDescent="0.35">
      <c r="A251" s="1">
        <v>40748</v>
      </c>
      <c r="B251" s="2" t="s">
        <v>263</v>
      </c>
      <c r="C251" s="2" t="s">
        <v>249</v>
      </c>
      <c r="D251" s="2" t="s">
        <v>195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8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8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</row>
    <row r="252" spans="1:26" x14ac:dyDescent="0.35">
      <c r="A252" s="1">
        <v>40748</v>
      </c>
      <c r="B252" s="2" t="s">
        <v>263</v>
      </c>
      <c r="C252" s="2" t="s">
        <v>249</v>
      </c>
      <c r="D252" s="2" t="s">
        <v>195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9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9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</row>
    <row r="253" spans="1:26" x14ac:dyDescent="0.35">
      <c r="A253" s="1">
        <v>40748</v>
      </c>
      <c r="B253" s="2" t="s">
        <v>263</v>
      </c>
      <c r="C253" s="2" t="s">
        <v>249</v>
      </c>
      <c r="D253" s="2" t="s">
        <v>195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10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10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</row>
    <row r="254" spans="1:26" x14ac:dyDescent="0.35">
      <c r="A254" s="1">
        <v>40748</v>
      </c>
      <c r="B254" s="2" t="s">
        <v>263</v>
      </c>
      <c r="C254" s="2" t="s">
        <v>249</v>
      </c>
      <c r="D254" s="2" t="s">
        <v>195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11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11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</row>
    <row r="255" spans="1:26" x14ac:dyDescent="0.35">
      <c r="A255" s="1">
        <v>40755</v>
      </c>
      <c r="B255" s="2" t="s">
        <v>264</v>
      </c>
      <c r="C255" s="2" t="s">
        <v>194</v>
      </c>
      <c r="D255" s="2" t="s">
        <v>195</v>
      </c>
      <c r="E255" s="2" t="s">
        <v>196</v>
      </c>
      <c r="F255" s="2" t="s">
        <v>210</v>
      </c>
      <c r="G255" s="2">
        <v>244</v>
      </c>
      <c r="H255" s="2">
        <v>4</v>
      </c>
      <c r="I255" s="2">
        <v>237</v>
      </c>
      <c r="J255" s="2">
        <v>2</v>
      </c>
      <c r="K255" s="2">
        <v>45</v>
      </c>
      <c r="L255" s="2">
        <v>28</v>
      </c>
      <c r="M255" s="2">
        <v>16</v>
      </c>
      <c r="N255" s="2">
        <v>11</v>
      </c>
      <c r="O255" s="2">
        <v>1</v>
      </c>
      <c r="P255" s="2" t="s">
        <v>241</v>
      </c>
      <c r="Q255" s="2">
        <v>29</v>
      </c>
      <c r="R255" s="2">
        <v>1</v>
      </c>
      <c r="S255" s="2">
        <v>0</v>
      </c>
      <c r="T255" s="2">
        <v>0</v>
      </c>
      <c r="U255" s="2">
        <v>1</v>
      </c>
      <c r="V255" s="2" t="s">
        <v>238</v>
      </c>
      <c r="W255" s="2">
        <v>7</v>
      </c>
      <c r="X255" s="2">
        <v>0</v>
      </c>
      <c r="Y255" s="2">
        <v>0</v>
      </c>
      <c r="Z255" s="2">
        <v>33</v>
      </c>
    </row>
    <row r="256" spans="1:26" x14ac:dyDescent="0.35">
      <c r="A256" s="1">
        <v>40755</v>
      </c>
      <c r="B256" s="2" t="s">
        <v>264</v>
      </c>
      <c r="C256" s="2" t="s">
        <v>194</v>
      </c>
      <c r="D256" s="2" t="s">
        <v>195</v>
      </c>
      <c r="E256" s="2" t="s">
        <v>196</v>
      </c>
      <c r="F256" s="2" t="s">
        <v>210</v>
      </c>
      <c r="G256" s="2">
        <v>244</v>
      </c>
      <c r="H256" s="2">
        <v>4</v>
      </c>
      <c r="I256" s="2">
        <v>237</v>
      </c>
      <c r="J256" s="2">
        <v>2</v>
      </c>
      <c r="K256" s="2">
        <v>45</v>
      </c>
      <c r="L256" s="2">
        <v>28</v>
      </c>
      <c r="M256" s="2">
        <v>16</v>
      </c>
      <c r="N256" s="2">
        <v>11</v>
      </c>
      <c r="O256" s="2">
        <v>2</v>
      </c>
      <c r="P256" s="2" t="s">
        <v>196</v>
      </c>
      <c r="Q256" s="2">
        <v>86</v>
      </c>
      <c r="R256" s="2">
        <v>1</v>
      </c>
      <c r="S256" s="2">
        <v>1</v>
      </c>
      <c r="T256" s="2">
        <v>0</v>
      </c>
      <c r="U256" s="2">
        <v>2</v>
      </c>
      <c r="V256" s="2" t="s">
        <v>220</v>
      </c>
      <c r="W256" s="2">
        <v>6</v>
      </c>
      <c r="X256" s="2">
        <v>1</v>
      </c>
      <c r="Y256" s="2">
        <v>0</v>
      </c>
      <c r="Z256" s="2">
        <v>25</v>
      </c>
    </row>
    <row r="257" spans="1:26" x14ac:dyDescent="0.35">
      <c r="A257" s="1">
        <v>40755</v>
      </c>
      <c r="B257" s="2" t="s">
        <v>264</v>
      </c>
      <c r="C257" s="2" t="s">
        <v>194</v>
      </c>
      <c r="D257" s="2" t="s">
        <v>195</v>
      </c>
      <c r="E257" s="2" t="s">
        <v>196</v>
      </c>
      <c r="F257" s="2" t="s">
        <v>210</v>
      </c>
      <c r="G257" s="2">
        <v>244</v>
      </c>
      <c r="H257" s="2">
        <v>4</v>
      </c>
      <c r="I257" s="2">
        <v>237</v>
      </c>
      <c r="J257" s="2">
        <v>2</v>
      </c>
      <c r="K257" s="2">
        <v>45</v>
      </c>
      <c r="L257" s="2">
        <v>28</v>
      </c>
      <c r="M257" s="2">
        <v>16</v>
      </c>
      <c r="N257" s="2">
        <v>11</v>
      </c>
      <c r="O257" s="2">
        <v>3</v>
      </c>
      <c r="P257" s="2" t="s">
        <v>265</v>
      </c>
      <c r="Q257" s="2">
        <v>33</v>
      </c>
      <c r="R257" s="2">
        <v>1</v>
      </c>
      <c r="S257" s="2">
        <v>0</v>
      </c>
      <c r="T257" s="2">
        <v>0</v>
      </c>
      <c r="U257" s="2">
        <v>3</v>
      </c>
      <c r="V257" s="2" t="s">
        <v>203</v>
      </c>
      <c r="W257" s="2">
        <v>11</v>
      </c>
      <c r="X257" s="2">
        <v>2</v>
      </c>
      <c r="Y257" s="2">
        <v>0</v>
      </c>
      <c r="Z257" s="2">
        <v>37</v>
      </c>
    </row>
    <row r="258" spans="1:26" x14ac:dyDescent="0.35">
      <c r="A258" s="1">
        <v>40755</v>
      </c>
      <c r="B258" s="2" t="s">
        <v>264</v>
      </c>
      <c r="C258" s="2" t="s">
        <v>194</v>
      </c>
      <c r="D258" s="2" t="s">
        <v>195</v>
      </c>
      <c r="E258" s="2" t="s">
        <v>196</v>
      </c>
      <c r="F258" s="2" t="s">
        <v>210</v>
      </c>
      <c r="G258" s="2">
        <v>244</v>
      </c>
      <c r="H258" s="2">
        <v>4</v>
      </c>
      <c r="I258" s="2">
        <v>237</v>
      </c>
      <c r="J258" s="2">
        <v>2</v>
      </c>
      <c r="K258" s="2">
        <v>45</v>
      </c>
      <c r="L258" s="2">
        <v>28</v>
      </c>
      <c r="M258" s="2">
        <v>16</v>
      </c>
      <c r="N258" s="2">
        <v>11</v>
      </c>
      <c r="O258" s="2">
        <v>4</v>
      </c>
      <c r="P258" s="2" t="s">
        <v>266</v>
      </c>
      <c r="Q258" s="2">
        <v>28</v>
      </c>
      <c r="R258" s="2">
        <v>0</v>
      </c>
      <c r="S258" s="2">
        <v>0</v>
      </c>
      <c r="T258" s="2">
        <v>0</v>
      </c>
      <c r="U258" s="2">
        <v>4</v>
      </c>
      <c r="V258" s="2" t="s">
        <v>267</v>
      </c>
      <c r="W258" s="2">
        <v>8</v>
      </c>
      <c r="X258" s="2">
        <v>0</v>
      </c>
      <c r="Y258" s="2">
        <v>0</v>
      </c>
      <c r="Z258" s="2">
        <v>38</v>
      </c>
    </row>
    <row r="259" spans="1:26" x14ac:dyDescent="0.35">
      <c r="A259" s="1">
        <v>40755</v>
      </c>
      <c r="B259" s="2" t="s">
        <v>264</v>
      </c>
      <c r="C259" s="2" t="s">
        <v>194</v>
      </c>
      <c r="D259" s="2" t="s">
        <v>195</v>
      </c>
      <c r="E259" s="2" t="s">
        <v>196</v>
      </c>
      <c r="F259" s="2" t="s">
        <v>210</v>
      </c>
      <c r="G259" s="2">
        <v>244</v>
      </c>
      <c r="H259" s="2">
        <v>4</v>
      </c>
      <c r="I259" s="2">
        <v>237</v>
      </c>
      <c r="J259" s="2">
        <v>2</v>
      </c>
      <c r="K259" s="2">
        <v>45</v>
      </c>
      <c r="L259" s="2">
        <v>28</v>
      </c>
      <c r="M259" s="2">
        <v>16</v>
      </c>
      <c r="N259" s="2">
        <v>11</v>
      </c>
      <c r="O259" s="2">
        <v>5</v>
      </c>
      <c r="P259" s="2" t="s">
        <v>242</v>
      </c>
      <c r="Q259" s="2">
        <v>20</v>
      </c>
      <c r="R259" s="2">
        <v>1</v>
      </c>
      <c r="S259" s="2">
        <v>0</v>
      </c>
      <c r="T259" s="2">
        <v>0</v>
      </c>
      <c r="U259" s="2">
        <v>5</v>
      </c>
      <c r="V259" s="2" t="s">
        <v>204</v>
      </c>
      <c r="W259" s="2">
        <v>3</v>
      </c>
      <c r="X259" s="2">
        <v>0</v>
      </c>
      <c r="Y259" s="2">
        <v>0</v>
      </c>
      <c r="Z259" s="2">
        <v>41</v>
      </c>
    </row>
    <row r="260" spans="1:26" x14ac:dyDescent="0.35">
      <c r="A260" s="1">
        <v>40755</v>
      </c>
      <c r="B260" s="2" t="s">
        <v>264</v>
      </c>
      <c r="C260" s="2" t="s">
        <v>194</v>
      </c>
      <c r="D260" s="2" t="s">
        <v>195</v>
      </c>
      <c r="E260" s="2" t="s">
        <v>196</v>
      </c>
      <c r="F260" s="2" t="s">
        <v>210</v>
      </c>
      <c r="G260" s="2">
        <v>244</v>
      </c>
      <c r="H260" s="2">
        <v>4</v>
      </c>
      <c r="I260" s="2">
        <v>237</v>
      </c>
      <c r="J260" s="2">
        <v>2</v>
      </c>
      <c r="K260" s="2">
        <v>45</v>
      </c>
      <c r="L260" s="2">
        <v>28</v>
      </c>
      <c r="M260" s="2">
        <v>16</v>
      </c>
      <c r="N260" s="2">
        <v>11</v>
      </c>
      <c r="O260" s="2">
        <v>6</v>
      </c>
      <c r="P260" s="2" t="s">
        <v>268</v>
      </c>
      <c r="Q260" s="2">
        <v>32</v>
      </c>
      <c r="R260" s="2">
        <v>0</v>
      </c>
      <c r="S260" s="2">
        <v>0</v>
      </c>
      <c r="T260" s="2">
        <v>0</v>
      </c>
      <c r="U260" s="2">
        <v>6</v>
      </c>
      <c r="V260" s="2" t="s">
        <v>266</v>
      </c>
      <c r="W260" s="2">
        <v>5</v>
      </c>
      <c r="X260" s="2">
        <v>0</v>
      </c>
      <c r="Y260" s="2">
        <v>1</v>
      </c>
      <c r="Z260" s="2">
        <v>29</v>
      </c>
    </row>
    <row r="261" spans="1:26" x14ac:dyDescent="0.35">
      <c r="A261" s="1">
        <v>40755</v>
      </c>
      <c r="B261" s="2" t="s">
        <v>264</v>
      </c>
      <c r="C261" s="2" t="s">
        <v>194</v>
      </c>
      <c r="D261" s="2" t="s">
        <v>195</v>
      </c>
      <c r="E261" s="2" t="s">
        <v>196</v>
      </c>
      <c r="F261" s="2" t="s">
        <v>210</v>
      </c>
      <c r="G261" s="2">
        <v>244</v>
      </c>
      <c r="H261" s="2">
        <v>4</v>
      </c>
      <c r="I261" s="2">
        <v>237</v>
      </c>
      <c r="J261" s="2">
        <v>2</v>
      </c>
      <c r="K261" s="2">
        <v>45</v>
      </c>
      <c r="L261" s="2">
        <v>28</v>
      </c>
      <c r="M261" s="2">
        <v>16</v>
      </c>
      <c r="N261" s="2">
        <v>11</v>
      </c>
      <c r="O261" s="2">
        <v>7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7</v>
      </c>
      <c r="V261" s="2" t="s">
        <v>241</v>
      </c>
      <c r="W261" s="2">
        <v>5</v>
      </c>
      <c r="X261" s="2">
        <v>0</v>
      </c>
      <c r="Y261" s="2">
        <v>1</v>
      </c>
      <c r="Z261" s="2">
        <v>23</v>
      </c>
    </row>
    <row r="262" spans="1:26" x14ac:dyDescent="0.35">
      <c r="A262" s="1">
        <v>40755</v>
      </c>
      <c r="B262" s="2" t="s">
        <v>264</v>
      </c>
      <c r="C262" s="2" t="s">
        <v>194</v>
      </c>
      <c r="D262" s="2" t="s">
        <v>195</v>
      </c>
      <c r="E262" s="2" t="s">
        <v>196</v>
      </c>
      <c r="F262" s="2" t="s">
        <v>210</v>
      </c>
      <c r="G262" s="2">
        <v>244</v>
      </c>
      <c r="H262" s="2">
        <v>4</v>
      </c>
      <c r="I262" s="2">
        <v>237</v>
      </c>
      <c r="J262" s="2">
        <v>2</v>
      </c>
      <c r="K262" s="2">
        <v>45</v>
      </c>
      <c r="L262" s="2">
        <v>28</v>
      </c>
      <c r="M262" s="2">
        <v>16</v>
      </c>
      <c r="N262" s="2">
        <v>11</v>
      </c>
      <c r="O262" s="2">
        <v>8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8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</row>
    <row r="263" spans="1:26" x14ac:dyDescent="0.35">
      <c r="A263" s="1">
        <v>40755</v>
      </c>
      <c r="B263" s="2" t="s">
        <v>264</v>
      </c>
      <c r="C263" s="2" t="s">
        <v>194</v>
      </c>
      <c r="D263" s="2" t="s">
        <v>195</v>
      </c>
      <c r="E263" s="2" t="s">
        <v>196</v>
      </c>
      <c r="F263" s="2" t="s">
        <v>210</v>
      </c>
      <c r="G263" s="2">
        <v>244</v>
      </c>
      <c r="H263" s="2">
        <v>4</v>
      </c>
      <c r="I263" s="2">
        <v>237</v>
      </c>
      <c r="J263" s="2">
        <v>2</v>
      </c>
      <c r="K263" s="2">
        <v>45</v>
      </c>
      <c r="L263" s="2">
        <v>28</v>
      </c>
      <c r="M263" s="2">
        <v>16</v>
      </c>
      <c r="N263" s="2">
        <v>11</v>
      </c>
      <c r="O263" s="2">
        <v>9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9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</row>
    <row r="264" spans="1:26" x14ac:dyDescent="0.35">
      <c r="A264" s="1">
        <v>40755</v>
      </c>
      <c r="B264" s="2" t="s">
        <v>264</v>
      </c>
      <c r="C264" s="2" t="s">
        <v>194</v>
      </c>
      <c r="D264" s="2" t="s">
        <v>195</v>
      </c>
      <c r="E264" s="2" t="s">
        <v>196</v>
      </c>
      <c r="F264" s="2" t="s">
        <v>210</v>
      </c>
      <c r="G264" s="2">
        <v>244</v>
      </c>
      <c r="H264" s="2">
        <v>4</v>
      </c>
      <c r="I264" s="2">
        <v>237</v>
      </c>
      <c r="J264" s="2">
        <v>2</v>
      </c>
      <c r="K264" s="2">
        <v>45</v>
      </c>
      <c r="L264" s="2">
        <v>28</v>
      </c>
      <c r="M264" s="2">
        <v>16</v>
      </c>
      <c r="N264" s="2">
        <v>11</v>
      </c>
      <c r="O264" s="2">
        <v>10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10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</row>
    <row r="265" spans="1:26" x14ac:dyDescent="0.35">
      <c r="A265" s="1">
        <v>40755</v>
      </c>
      <c r="B265" s="2" t="s">
        <v>264</v>
      </c>
      <c r="C265" s="2" t="s">
        <v>194</v>
      </c>
      <c r="D265" s="2" t="s">
        <v>195</v>
      </c>
      <c r="E265" s="2" t="s">
        <v>196</v>
      </c>
      <c r="F265" s="2" t="s">
        <v>210</v>
      </c>
      <c r="G265" s="2">
        <v>244</v>
      </c>
      <c r="H265" s="2">
        <v>4</v>
      </c>
      <c r="I265" s="2">
        <v>237</v>
      </c>
      <c r="J265" s="2">
        <v>2</v>
      </c>
      <c r="K265" s="2">
        <v>45</v>
      </c>
      <c r="L265" s="2">
        <v>28</v>
      </c>
      <c r="M265" s="2">
        <v>16</v>
      </c>
      <c r="N265" s="2">
        <v>11</v>
      </c>
      <c r="O265" s="2">
        <v>11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11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</row>
    <row r="266" spans="1:26" x14ac:dyDescent="0.35">
      <c r="A266" s="1">
        <v>40761</v>
      </c>
      <c r="B266" s="2" t="s">
        <v>269</v>
      </c>
      <c r="C266" s="2" t="s">
        <v>229</v>
      </c>
      <c r="D266" s="2" t="s">
        <v>209</v>
      </c>
      <c r="E266" s="2" t="s">
        <v>196</v>
      </c>
      <c r="F266" s="2" t="s">
        <v>197</v>
      </c>
      <c r="G266" s="2">
        <v>203</v>
      </c>
      <c r="H266" s="2">
        <v>8</v>
      </c>
      <c r="I266" s="2">
        <v>166</v>
      </c>
      <c r="J266" s="2">
        <v>9</v>
      </c>
      <c r="K266" s="2">
        <v>35</v>
      </c>
      <c r="L266" s="2">
        <v>41</v>
      </c>
      <c r="M266" s="2">
        <v>17</v>
      </c>
      <c r="N266" s="2">
        <v>7</v>
      </c>
      <c r="O266" s="2">
        <v>1</v>
      </c>
      <c r="P266" s="2" t="s">
        <v>196</v>
      </c>
      <c r="Q266" s="2">
        <v>43</v>
      </c>
      <c r="R266" s="2">
        <v>1</v>
      </c>
      <c r="S266" s="2">
        <v>0</v>
      </c>
      <c r="T266" s="2">
        <v>0</v>
      </c>
      <c r="U266" s="2">
        <v>1</v>
      </c>
      <c r="V266" s="2" t="s">
        <v>267</v>
      </c>
      <c r="W266" s="2">
        <v>11</v>
      </c>
      <c r="X266" s="2">
        <v>0</v>
      </c>
      <c r="Y266" s="2">
        <v>0</v>
      </c>
      <c r="Z266" s="2">
        <v>58</v>
      </c>
    </row>
    <row r="267" spans="1:26" x14ac:dyDescent="0.35">
      <c r="A267" s="1">
        <v>40761</v>
      </c>
      <c r="B267" s="2" t="s">
        <v>269</v>
      </c>
      <c r="C267" s="2" t="s">
        <v>229</v>
      </c>
      <c r="D267" s="2" t="s">
        <v>209</v>
      </c>
      <c r="E267" s="2" t="s">
        <v>196</v>
      </c>
      <c r="F267" s="2" t="s">
        <v>197</v>
      </c>
      <c r="G267" s="2">
        <v>203</v>
      </c>
      <c r="H267" s="2">
        <v>8</v>
      </c>
      <c r="I267" s="2">
        <v>166</v>
      </c>
      <c r="J267" s="2">
        <v>9</v>
      </c>
      <c r="K267" s="2">
        <v>35</v>
      </c>
      <c r="L267" s="2">
        <v>41</v>
      </c>
      <c r="M267" s="2">
        <v>17</v>
      </c>
      <c r="N267" s="2">
        <v>7</v>
      </c>
      <c r="O267" s="2">
        <v>2</v>
      </c>
      <c r="P267" s="2" t="s">
        <v>212</v>
      </c>
      <c r="Q267" s="2">
        <v>11</v>
      </c>
      <c r="R267" s="2">
        <v>1</v>
      </c>
      <c r="S267" s="2">
        <v>0</v>
      </c>
      <c r="T267" s="2">
        <v>0</v>
      </c>
      <c r="U267" s="2">
        <v>2</v>
      </c>
      <c r="V267" s="2" t="s">
        <v>203</v>
      </c>
      <c r="W267" s="2">
        <v>8</v>
      </c>
      <c r="X267" s="2">
        <v>0</v>
      </c>
      <c r="Y267" s="2">
        <v>2</v>
      </c>
      <c r="Z267" s="2">
        <v>20</v>
      </c>
    </row>
    <row r="268" spans="1:26" x14ac:dyDescent="0.35">
      <c r="A268" s="1">
        <v>40761</v>
      </c>
      <c r="B268" s="2" t="s">
        <v>269</v>
      </c>
      <c r="C268" s="2" t="s">
        <v>229</v>
      </c>
      <c r="D268" s="2" t="s">
        <v>209</v>
      </c>
      <c r="E268" s="2" t="s">
        <v>196</v>
      </c>
      <c r="F268" s="2" t="s">
        <v>197</v>
      </c>
      <c r="G268" s="2">
        <v>203</v>
      </c>
      <c r="H268" s="2">
        <v>8</v>
      </c>
      <c r="I268" s="2">
        <v>166</v>
      </c>
      <c r="J268" s="2">
        <v>9</v>
      </c>
      <c r="K268" s="2">
        <v>35</v>
      </c>
      <c r="L268" s="2">
        <v>41</v>
      </c>
      <c r="M268" s="2">
        <v>17</v>
      </c>
      <c r="N268" s="2">
        <v>7</v>
      </c>
      <c r="O268" s="2">
        <v>3</v>
      </c>
      <c r="P268" s="2" t="s">
        <v>225</v>
      </c>
      <c r="Q268" s="2">
        <v>45</v>
      </c>
      <c r="R268" s="2">
        <v>1</v>
      </c>
      <c r="S268" s="2">
        <v>0</v>
      </c>
      <c r="T268" s="2">
        <v>0</v>
      </c>
      <c r="U268" s="2">
        <v>3</v>
      </c>
      <c r="V268" s="2" t="s">
        <v>230</v>
      </c>
      <c r="W268" s="2">
        <v>7</v>
      </c>
      <c r="X268" s="2">
        <v>0</v>
      </c>
      <c r="Y268" s="2">
        <v>3</v>
      </c>
      <c r="Z268" s="2">
        <v>42</v>
      </c>
    </row>
    <row r="269" spans="1:26" x14ac:dyDescent="0.35">
      <c r="A269" s="1">
        <v>40761</v>
      </c>
      <c r="B269" s="2" t="s">
        <v>269</v>
      </c>
      <c r="C269" s="2" t="s">
        <v>229</v>
      </c>
      <c r="D269" s="2" t="s">
        <v>209</v>
      </c>
      <c r="E269" s="2" t="s">
        <v>196</v>
      </c>
      <c r="F269" s="2" t="s">
        <v>197</v>
      </c>
      <c r="G269" s="2">
        <v>203</v>
      </c>
      <c r="H269" s="2">
        <v>8</v>
      </c>
      <c r="I269" s="2">
        <v>166</v>
      </c>
      <c r="J269" s="2">
        <v>9</v>
      </c>
      <c r="K269" s="2">
        <v>35</v>
      </c>
      <c r="L269" s="2">
        <v>41</v>
      </c>
      <c r="M269" s="2">
        <v>17</v>
      </c>
      <c r="N269" s="2">
        <v>7</v>
      </c>
      <c r="O269" s="2">
        <v>4</v>
      </c>
      <c r="P269" s="2" t="s">
        <v>233</v>
      </c>
      <c r="Q269" s="2">
        <v>41</v>
      </c>
      <c r="R269" s="2">
        <v>0</v>
      </c>
      <c r="S269" s="2">
        <v>0</v>
      </c>
      <c r="T269" s="2">
        <v>0</v>
      </c>
      <c r="U269" s="2">
        <v>4</v>
      </c>
      <c r="V269" s="2" t="s">
        <v>233</v>
      </c>
      <c r="W269" s="2">
        <v>7</v>
      </c>
      <c r="X269" s="2">
        <v>0</v>
      </c>
      <c r="Y269" s="2">
        <v>3</v>
      </c>
      <c r="Z269" s="2">
        <v>30</v>
      </c>
    </row>
    <row r="270" spans="1:26" x14ac:dyDescent="0.35">
      <c r="A270" s="1">
        <v>40761</v>
      </c>
      <c r="B270" s="2" t="s">
        <v>269</v>
      </c>
      <c r="C270" s="2" t="s">
        <v>229</v>
      </c>
      <c r="D270" s="2" t="s">
        <v>209</v>
      </c>
      <c r="E270" s="2" t="s">
        <v>196</v>
      </c>
      <c r="F270" s="2" t="s">
        <v>197</v>
      </c>
      <c r="G270" s="2">
        <v>203</v>
      </c>
      <c r="H270" s="2">
        <v>8</v>
      </c>
      <c r="I270" s="2">
        <v>166</v>
      </c>
      <c r="J270" s="2">
        <v>9</v>
      </c>
      <c r="K270" s="2">
        <v>35</v>
      </c>
      <c r="L270" s="2">
        <v>41</v>
      </c>
      <c r="M270" s="2">
        <v>17</v>
      </c>
      <c r="N270" s="2">
        <v>7</v>
      </c>
      <c r="O270" s="2">
        <v>5</v>
      </c>
      <c r="P270" s="2" t="s">
        <v>202</v>
      </c>
      <c r="Q270" s="2">
        <v>4</v>
      </c>
      <c r="R270" s="2">
        <v>1</v>
      </c>
      <c r="S270" s="2">
        <v>0</v>
      </c>
      <c r="T270" s="2">
        <v>0</v>
      </c>
      <c r="U270" s="2">
        <v>5</v>
      </c>
      <c r="V270" s="2" t="s">
        <v>196</v>
      </c>
      <c r="W270" s="2">
        <v>2</v>
      </c>
      <c r="X270" s="2">
        <v>0</v>
      </c>
      <c r="Y270" s="2">
        <v>1</v>
      </c>
      <c r="Z270" s="2">
        <v>9</v>
      </c>
    </row>
    <row r="271" spans="1:26" x14ac:dyDescent="0.35">
      <c r="A271" s="1">
        <v>40761</v>
      </c>
      <c r="B271" s="2" t="s">
        <v>269</v>
      </c>
      <c r="C271" s="2" t="s">
        <v>229</v>
      </c>
      <c r="D271" s="2" t="s">
        <v>209</v>
      </c>
      <c r="E271" s="2" t="s">
        <v>196</v>
      </c>
      <c r="F271" s="2" t="s">
        <v>197</v>
      </c>
      <c r="G271" s="2">
        <v>203</v>
      </c>
      <c r="H271" s="2">
        <v>8</v>
      </c>
      <c r="I271" s="2">
        <v>166</v>
      </c>
      <c r="J271" s="2">
        <v>9</v>
      </c>
      <c r="K271" s="2">
        <v>35</v>
      </c>
      <c r="L271" s="2">
        <v>41</v>
      </c>
      <c r="M271" s="2">
        <v>17</v>
      </c>
      <c r="N271" s="2">
        <v>7</v>
      </c>
      <c r="O271" s="2">
        <v>6</v>
      </c>
      <c r="P271" s="2" t="s">
        <v>267</v>
      </c>
      <c r="Q271" s="2">
        <v>3</v>
      </c>
      <c r="R271" s="2">
        <v>1</v>
      </c>
      <c r="S271" s="2">
        <v>0</v>
      </c>
      <c r="T271" s="2">
        <v>0</v>
      </c>
      <c r="U271" s="2">
        <v>6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</row>
    <row r="272" spans="1:26" x14ac:dyDescent="0.35">
      <c r="A272" s="1">
        <v>40761</v>
      </c>
      <c r="B272" s="2" t="s">
        <v>269</v>
      </c>
      <c r="C272" s="2" t="s">
        <v>229</v>
      </c>
      <c r="D272" s="2" t="s">
        <v>209</v>
      </c>
      <c r="E272" s="2" t="s">
        <v>196</v>
      </c>
      <c r="F272" s="2" t="s">
        <v>197</v>
      </c>
      <c r="G272" s="2">
        <v>203</v>
      </c>
      <c r="H272" s="2">
        <v>8</v>
      </c>
      <c r="I272" s="2">
        <v>166</v>
      </c>
      <c r="J272" s="2">
        <v>9</v>
      </c>
      <c r="K272" s="2">
        <v>35</v>
      </c>
      <c r="L272" s="2">
        <v>41</v>
      </c>
      <c r="M272" s="2">
        <v>17</v>
      </c>
      <c r="N272" s="2">
        <v>7</v>
      </c>
      <c r="O272" s="2">
        <v>7</v>
      </c>
      <c r="P272" s="2" t="s">
        <v>230</v>
      </c>
      <c r="Q272" s="2">
        <v>0</v>
      </c>
      <c r="R272" s="2">
        <v>1</v>
      </c>
      <c r="S272" s="2">
        <v>0</v>
      </c>
      <c r="T272" s="2">
        <v>0</v>
      </c>
      <c r="U272" s="2">
        <v>7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</row>
    <row r="273" spans="1:26" x14ac:dyDescent="0.35">
      <c r="A273" s="1">
        <v>40761</v>
      </c>
      <c r="B273" s="2" t="s">
        <v>269</v>
      </c>
      <c r="C273" s="2" t="s">
        <v>229</v>
      </c>
      <c r="D273" s="2" t="s">
        <v>209</v>
      </c>
      <c r="E273" s="2" t="s">
        <v>196</v>
      </c>
      <c r="F273" s="2" t="s">
        <v>197</v>
      </c>
      <c r="G273" s="2">
        <v>203</v>
      </c>
      <c r="H273" s="2">
        <v>8</v>
      </c>
      <c r="I273" s="2">
        <v>166</v>
      </c>
      <c r="J273" s="2">
        <v>9</v>
      </c>
      <c r="K273" s="2">
        <v>35</v>
      </c>
      <c r="L273" s="2">
        <v>41</v>
      </c>
      <c r="M273" s="2">
        <v>17</v>
      </c>
      <c r="N273" s="2">
        <v>7</v>
      </c>
      <c r="O273" s="2">
        <v>8</v>
      </c>
      <c r="P273" s="2" t="s">
        <v>270</v>
      </c>
      <c r="Q273" s="2">
        <v>0</v>
      </c>
      <c r="R273" s="2">
        <v>1</v>
      </c>
      <c r="S273" s="2">
        <v>0</v>
      </c>
      <c r="T273" s="2">
        <v>0</v>
      </c>
      <c r="U273" s="2">
        <v>8</v>
      </c>
      <c r="V273" s="2">
        <v>0</v>
      </c>
      <c r="W273" s="2">
        <v>0</v>
      </c>
      <c r="X273" s="2">
        <v>0</v>
      </c>
      <c r="Y273" s="2">
        <v>0</v>
      </c>
      <c r="Z273" s="2">
        <v>0</v>
      </c>
    </row>
    <row r="274" spans="1:26" x14ac:dyDescent="0.35">
      <c r="A274" s="1">
        <v>40761</v>
      </c>
      <c r="B274" s="2" t="s">
        <v>269</v>
      </c>
      <c r="C274" s="2" t="s">
        <v>229</v>
      </c>
      <c r="D274" s="2" t="s">
        <v>209</v>
      </c>
      <c r="E274" s="2" t="s">
        <v>196</v>
      </c>
      <c r="F274" s="2" t="s">
        <v>197</v>
      </c>
      <c r="G274" s="2">
        <v>203</v>
      </c>
      <c r="H274" s="2">
        <v>8</v>
      </c>
      <c r="I274" s="2">
        <v>166</v>
      </c>
      <c r="J274" s="2">
        <v>9</v>
      </c>
      <c r="K274" s="2">
        <v>35</v>
      </c>
      <c r="L274" s="2">
        <v>41</v>
      </c>
      <c r="M274" s="2">
        <v>17</v>
      </c>
      <c r="N274" s="2">
        <v>7</v>
      </c>
      <c r="O274" s="2">
        <v>9</v>
      </c>
      <c r="P274" s="2" t="s">
        <v>203</v>
      </c>
      <c r="Q274" s="2">
        <v>17</v>
      </c>
      <c r="R274" s="2">
        <v>1</v>
      </c>
      <c r="S274" s="2">
        <v>0</v>
      </c>
      <c r="T274" s="2">
        <v>0</v>
      </c>
      <c r="U274" s="2">
        <v>9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</row>
    <row r="275" spans="1:26" x14ac:dyDescent="0.35">
      <c r="A275" s="1">
        <v>40761</v>
      </c>
      <c r="B275" s="2" t="s">
        <v>269</v>
      </c>
      <c r="C275" s="2" t="s">
        <v>229</v>
      </c>
      <c r="D275" s="2" t="s">
        <v>209</v>
      </c>
      <c r="E275" s="2" t="s">
        <v>196</v>
      </c>
      <c r="F275" s="2" t="s">
        <v>197</v>
      </c>
      <c r="G275" s="2">
        <v>203</v>
      </c>
      <c r="H275" s="2">
        <v>8</v>
      </c>
      <c r="I275" s="2">
        <v>166</v>
      </c>
      <c r="J275" s="2">
        <v>9</v>
      </c>
      <c r="K275" s="2">
        <v>35</v>
      </c>
      <c r="L275" s="2">
        <v>41</v>
      </c>
      <c r="M275" s="2">
        <v>17</v>
      </c>
      <c r="N275" s="2">
        <v>7</v>
      </c>
      <c r="O275" s="2">
        <v>10</v>
      </c>
      <c r="P275" s="2" t="s">
        <v>201</v>
      </c>
      <c r="Q275" s="2">
        <v>22</v>
      </c>
      <c r="R275" s="2">
        <v>0</v>
      </c>
      <c r="S275" s="2">
        <v>0</v>
      </c>
      <c r="T275" s="2">
        <v>0</v>
      </c>
      <c r="U275" s="2">
        <v>10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</row>
    <row r="276" spans="1:26" x14ac:dyDescent="0.35">
      <c r="A276" s="1">
        <v>40761</v>
      </c>
      <c r="B276" s="2" t="s">
        <v>269</v>
      </c>
      <c r="C276" s="2" t="s">
        <v>229</v>
      </c>
      <c r="D276" s="2" t="s">
        <v>209</v>
      </c>
      <c r="E276" s="2" t="s">
        <v>196</v>
      </c>
      <c r="F276" s="2" t="s">
        <v>197</v>
      </c>
      <c r="G276" s="2">
        <v>203</v>
      </c>
      <c r="H276" s="2">
        <v>8</v>
      </c>
      <c r="I276" s="2">
        <v>166</v>
      </c>
      <c r="J276" s="2">
        <v>9</v>
      </c>
      <c r="K276" s="2">
        <v>35</v>
      </c>
      <c r="L276" s="2">
        <v>41</v>
      </c>
      <c r="M276" s="2">
        <v>17</v>
      </c>
      <c r="N276" s="2">
        <v>7</v>
      </c>
      <c r="O276" s="2">
        <v>11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11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</row>
    <row r="277" spans="1:26" x14ac:dyDescent="0.35">
      <c r="A277" s="1">
        <v>40769</v>
      </c>
      <c r="B277" s="2" t="s">
        <v>271</v>
      </c>
      <c r="C277" s="2" t="s">
        <v>229</v>
      </c>
      <c r="D277" s="2" t="s">
        <v>195</v>
      </c>
      <c r="E277" s="2" t="s">
        <v>233</v>
      </c>
      <c r="F277" s="2" t="s">
        <v>197</v>
      </c>
      <c r="G277" s="2">
        <v>214</v>
      </c>
      <c r="H277" s="2">
        <v>9</v>
      </c>
      <c r="I277" s="2">
        <v>140</v>
      </c>
      <c r="J277" s="2">
        <v>7</v>
      </c>
      <c r="K277" s="2">
        <v>40</v>
      </c>
      <c r="L277" s="2">
        <v>42</v>
      </c>
      <c r="M277" s="2">
        <v>8</v>
      </c>
      <c r="N277" s="2">
        <v>9</v>
      </c>
      <c r="O277" s="2">
        <v>1</v>
      </c>
      <c r="P277" s="2" t="s">
        <v>224</v>
      </c>
      <c r="Q277" s="2">
        <v>1</v>
      </c>
      <c r="R277" s="2">
        <v>1</v>
      </c>
      <c r="S277" s="2">
        <v>0</v>
      </c>
      <c r="T277" s="2">
        <v>0</v>
      </c>
      <c r="U277" s="2">
        <v>1</v>
      </c>
      <c r="V277" s="2" t="s">
        <v>265</v>
      </c>
      <c r="W277" s="2">
        <v>7</v>
      </c>
      <c r="X277" s="2">
        <v>3</v>
      </c>
      <c r="Y277" s="2">
        <v>2</v>
      </c>
      <c r="Z277" s="2">
        <v>17</v>
      </c>
    </row>
    <row r="278" spans="1:26" x14ac:dyDescent="0.35">
      <c r="A278" s="1">
        <v>40769</v>
      </c>
      <c r="B278" s="2" t="s">
        <v>271</v>
      </c>
      <c r="C278" s="2" t="s">
        <v>229</v>
      </c>
      <c r="D278" s="2" t="s">
        <v>195</v>
      </c>
      <c r="E278" s="2" t="s">
        <v>233</v>
      </c>
      <c r="F278" s="2" t="s">
        <v>197</v>
      </c>
      <c r="G278" s="2">
        <v>214</v>
      </c>
      <c r="H278" s="2">
        <v>9</v>
      </c>
      <c r="I278" s="2">
        <v>140</v>
      </c>
      <c r="J278" s="2">
        <v>7</v>
      </c>
      <c r="K278" s="2">
        <v>40</v>
      </c>
      <c r="L278" s="2">
        <v>42</v>
      </c>
      <c r="M278" s="2">
        <v>8</v>
      </c>
      <c r="N278" s="2">
        <v>9</v>
      </c>
      <c r="O278" s="2">
        <v>2</v>
      </c>
      <c r="P278" s="2" t="s">
        <v>230</v>
      </c>
      <c r="Q278" s="2">
        <v>22</v>
      </c>
      <c r="R278" s="2">
        <v>1</v>
      </c>
      <c r="S278" s="2">
        <v>0</v>
      </c>
      <c r="T278" s="2">
        <v>0</v>
      </c>
      <c r="U278" s="2">
        <v>2</v>
      </c>
      <c r="V278" s="2" t="s">
        <v>203</v>
      </c>
      <c r="W278" s="2">
        <v>9</v>
      </c>
      <c r="X278" s="2">
        <v>2</v>
      </c>
      <c r="Y278" s="2">
        <v>2</v>
      </c>
      <c r="Z278" s="2">
        <v>39</v>
      </c>
    </row>
    <row r="279" spans="1:26" x14ac:dyDescent="0.35">
      <c r="A279" s="1">
        <v>40769</v>
      </c>
      <c r="B279" s="2" t="s">
        <v>271</v>
      </c>
      <c r="C279" s="2" t="s">
        <v>229</v>
      </c>
      <c r="D279" s="2" t="s">
        <v>195</v>
      </c>
      <c r="E279" s="2" t="s">
        <v>233</v>
      </c>
      <c r="F279" s="2" t="s">
        <v>197</v>
      </c>
      <c r="G279" s="2">
        <v>214</v>
      </c>
      <c r="H279" s="2">
        <v>9</v>
      </c>
      <c r="I279" s="2">
        <v>140</v>
      </c>
      <c r="J279" s="2">
        <v>7</v>
      </c>
      <c r="K279" s="2">
        <v>40</v>
      </c>
      <c r="L279" s="2">
        <v>42</v>
      </c>
      <c r="M279" s="2">
        <v>8</v>
      </c>
      <c r="N279" s="2">
        <v>9</v>
      </c>
      <c r="O279" s="2">
        <v>3</v>
      </c>
      <c r="P279" s="2" t="s">
        <v>265</v>
      </c>
      <c r="Q279" s="2">
        <v>35</v>
      </c>
      <c r="R279" s="2">
        <v>1</v>
      </c>
      <c r="S279" s="2">
        <v>0</v>
      </c>
      <c r="T279" s="2">
        <v>0</v>
      </c>
      <c r="U279" s="2">
        <v>3</v>
      </c>
      <c r="V279" s="2" t="s">
        <v>272</v>
      </c>
      <c r="W279" s="2">
        <v>3</v>
      </c>
      <c r="X279" s="2">
        <v>0</v>
      </c>
      <c r="Y279" s="2">
        <v>0</v>
      </c>
      <c r="Z279" s="2">
        <v>16</v>
      </c>
    </row>
    <row r="280" spans="1:26" x14ac:dyDescent="0.35">
      <c r="A280" s="1">
        <v>40769</v>
      </c>
      <c r="B280" s="2" t="s">
        <v>271</v>
      </c>
      <c r="C280" s="2" t="s">
        <v>229</v>
      </c>
      <c r="D280" s="2" t="s">
        <v>195</v>
      </c>
      <c r="E280" s="2" t="s">
        <v>233</v>
      </c>
      <c r="F280" s="2" t="s">
        <v>197</v>
      </c>
      <c r="G280" s="2">
        <v>214</v>
      </c>
      <c r="H280" s="2">
        <v>9</v>
      </c>
      <c r="I280" s="2">
        <v>140</v>
      </c>
      <c r="J280" s="2">
        <v>7</v>
      </c>
      <c r="K280" s="2">
        <v>40</v>
      </c>
      <c r="L280" s="2">
        <v>42</v>
      </c>
      <c r="M280" s="2">
        <v>8</v>
      </c>
      <c r="N280" s="2">
        <v>9</v>
      </c>
      <c r="O280" s="2">
        <v>4</v>
      </c>
      <c r="P280" s="2" t="s">
        <v>225</v>
      </c>
      <c r="Q280" s="2">
        <v>27</v>
      </c>
      <c r="R280" s="2">
        <v>1</v>
      </c>
      <c r="S280" s="2">
        <v>0</v>
      </c>
      <c r="T280" s="2">
        <v>0</v>
      </c>
      <c r="U280" s="2">
        <v>4</v>
      </c>
      <c r="V280" s="2" t="s">
        <v>214</v>
      </c>
      <c r="W280" s="2">
        <v>4</v>
      </c>
      <c r="X280" s="2">
        <v>1</v>
      </c>
      <c r="Y280" s="2">
        <v>1</v>
      </c>
      <c r="Z280" s="2">
        <v>6</v>
      </c>
    </row>
    <row r="281" spans="1:26" x14ac:dyDescent="0.35">
      <c r="A281" s="1">
        <v>40769</v>
      </c>
      <c r="B281" s="2" t="s">
        <v>271</v>
      </c>
      <c r="C281" s="2" t="s">
        <v>229</v>
      </c>
      <c r="D281" s="2" t="s">
        <v>195</v>
      </c>
      <c r="E281" s="2" t="s">
        <v>233</v>
      </c>
      <c r="F281" s="2" t="s">
        <v>197</v>
      </c>
      <c r="G281" s="2">
        <v>214</v>
      </c>
      <c r="H281" s="2">
        <v>9</v>
      </c>
      <c r="I281" s="2">
        <v>140</v>
      </c>
      <c r="J281" s="2">
        <v>7</v>
      </c>
      <c r="K281" s="2">
        <v>40</v>
      </c>
      <c r="L281" s="2">
        <v>42</v>
      </c>
      <c r="M281" s="2">
        <v>8</v>
      </c>
      <c r="N281" s="2">
        <v>9</v>
      </c>
      <c r="O281" s="2">
        <v>5</v>
      </c>
      <c r="P281" s="2" t="s">
        <v>202</v>
      </c>
      <c r="Q281" s="2">
        <v>0</v>
      </c>
      <c r="R281" s="2">
        <v>1</v>
      </c>
      <c r="S281" s="2">
        <v>0</v>
      </c>
      <c r="T281" s="2">
        <v>0</v>
      </c>
      <c r="U281" s="2">
        <v>5</v>
      </c>
      <c r="V281" s="2" t="s">
        <v>273</v>
      </c>
      <c r="W281" s="2">
        <v>6</v>
      </c>
      <c r="X281" s="2">
        <v>2</v>
      </c>
      <c r="Y281" s="2">
        <v>2</v>
      </c>
      <c r="Z281" s="2">
        <v>13</v>
      </c>
    </row>
    <row r="282" spans="1:26" x14ac:dyDescent="0.35">
      <c r="A282" s="1">
        <v>40769</v>
      </c>
      <c r="B282" s="2" t="s">
        <v>271</v>
      </c>
      <c r="C282" s="2" t="s">
        <v>229</v>
      </c>
      <c r="D282" s="2" t="s">
        <v>195</v>
      </c>
      <c r="E282" s="2" t="s">
        <v>233</v>
      </c>
      <c r="F282" s="2" t="s">
        <v>197</v>
      </c>
      <c r="G282" s="2">
        <v>214</v>
      </c>
      <c r="H282" s="2">
        <v>9</v>
      </c>
      <c r="I282" s="2">
        <v>140</v>
      </c>
      <c r="J282" s="2">
        <v>7</v>
      </c>
      <c r="K282" s="2">
        <v>40</v>
      </c>
      <c r="L282" s="2">
        <v>42</v>
      </c>
      <c r="M282" s="2">
        <v>8</v>
      </c>
      <c r="N282" s="2">
        <v>9</v>
      </c>
      <c r="O282" s="2">
        <v>6</v>
      </c>
      <c r="P282" s="2" t="s">
        <v>233</v>
      </c>
      <c r="Q282" s="2">
        <v>84</v>
      </c>
      <c r="R282" s="2">
        <v>0</v>
      </c>
      <c r="S282" s="2">
        <v>1</v>
      </c>
      <c r="T282" s="2">
        <v>0</v>
      </c>
      <c r="U282" s="2">
        <v>6</v>
      </c>
      <c r="V282" s="2" t="s">
        <v>230</v>
      </c>
      <c r="W282" s="2">
        <v>4</v>
      </c>
      <c r="X282" s="2">
        <v>0</v>
      </c>
      <c r="Y282" s="2">
        <v>0</v>
      </c>
      <c r="Z282" s="2">
        <v>22</v>
      </c>
    </row>
    <row r="283" spans="1:26" x14ac:dyDescent="0.35">
      <c r="A283" s="1">
        <v>40769</v>
      </c>
      <c r="B283" s="2" t="s">
        <v>271</v>
      </c>
      <c r="C283" s="2" t="s">
        <v>229</v>
      </c>
      <c r="D283" s="2" t="s">
        <v>195</v>
      </c>
      <c r="E283" s="2" t="s">
        <v>233</v>
      </c>
      <c r="F283" s="2" t="s">
        <v>197</v>
      </c>
      <c r="G283" s="2">
        <v>214</v>
      </c>
      <c r="H283" s="2">
        <v>9</v>
      </c>
      <c r="I283" s="2">
        <v>140</v>
      </c>
      <c r="J283" s="2">
        <v>7</v>
      </c>
      <c r="K283" s="2">
        <v>40</v>
      </c>
      <c r="L283" s="2">
        <v>42</v>
      </c>
      <c r="M283" s="2">
        <v>8</v>
      </c>
      <c r="N283" s="2">
        <v>9</v>
      </c>
      <c r="O283" s="2">
        <v>7</v>
      </c>
      <c r="P283" s="2" t="s">
        <v>214</v>
      </c>
      <c r="Q283" s="2">
        <v>5</v>
      </c>
      <c r="R283" s="2">
        <v>1</v>
      </c>
      <c r="S283" s="2">
        <v>0</v>
      </c>
      <c r="T283" s="2">
        <v>0</v>
      </c>
      <c r="U283" s="2">
        <v>7</v>
      </c>
      <c r="V283" s="2" t="s">
        <v>202</v>
      </c>
      <c r="W283" s="2">
        <v>3</v>
      </c>
      <c r="X283" s="2">
        <v>0</v>
      </c>
      <c r="Y283" s="2">
        <v>0</v>
      </c>
      <c r="Z283" s="2">
        <v>8</v>
      </c>
    </row>
    <row r="284" spans="1:26" x14ac:dyDescent="0.35">
      <c r="A284" s="1">
        <v>40769</v>
      </c>
      <c r="B284" s="2" t="s">
        <v>271</v>
      </c>
      <c r="C284" s="2" t="s">
        <v>229</v>
      </c>
      <c r="D284" s="2" t="s">
        <v>195</v>
      </c>
      <c r="E284" s="2" t="s">
        <v>233</v>
      </c>
      <c r="F284" s="2" t="s">
        <v>197</v>
      </c>
      <c r="G284" s="2">
        <v>214</v>
      </c>
      <c r="H284" s="2">
        <v>9</v>
      </c>
      <c r="I284" s="2">
        <v>140</v>
      </c>
      <c r="J284" s="2">
        <v>7</v>
      </c>
      <c r="K284" s="2">
        <v>40</v>
      </c>
      <c r="L284" s="2">
        <v>42</v>
      </c>
      <c r="M284" s="2">
        <v>8</v>
      </c>
      <c r="N284" s="2">
        <v>9</v>
      </c>
      <c r="O284" s="2">
        <v>8</v>
      </c>
      <c r="P284" s="2" t="s">
        <v>203</v>
      </c>
      <c r="Q284" s="2">
        <v>11</v>
      </c>
      <c r="R284" s="2">
        <v>1</v>
      </c>
      <c r="S284" s="2">
        <v>0</v>
      </c>
      <c r="T284" s="2">
        <v>0</v>
      </c>
      <c r="U284" s="2">
        <v>8</v>
      </c>
      <c r="V284" s="2" t="s">
        <v>270</v>
      </c>
      <c r="W284" s="2">
        <v>2</v>
      </c>
      <c r="X284" s="2">
        <v>0</v>
      </c>
      <c r="Y284" s="2">
        <v>0</v>
      </c>
      <c r="Z284" s="2">
        <v>3</v>
      </c>
    </row>
    <row r="285" spans="1:26" x14ac:dyDescent="0.35">
      <c r="A285" s="1">
        <v>40769</v>
      </c>
      <c r="B285" s="2" t="s">
        <v>271</v>
      </c>
      <c r="C285" s="2" t="s">
        <v>229</v>
      </c>
      <c r="D285" s="2" t="s">
        <v>195</v>
      </c>
      <c r="E285" s="2" t="s">
        <v>233</v>
      </c>
      <c r="F285" s="2" t="s">
        <v>197</v>
      </c>
      <c r="G285" s="2">
        <v>214</v>
      </c>
      <c r="H285" s="2">
        <v>9</v>
      </c>
      <c r="I285" s="2">
        <v>140</v>
      </c>
      <c r="J285" s="2">
        <v>7</v>
      </c>
      <c r="K285" s="2">
        <v>40</v>
      </c>
      <c r="L285" s="2">
        <v>42</v>
      </c>
      <c r="M285" s="2">
        <v>8</v>
      </c>
      <c r="N285" s="2">
        <v>9</v>
      </c>
      <c r="O285" s="2">
        <v>9</v>
      </c>
      <c r="P285" s="2" t="s">
        <v>272</v>
      </c>
      <c r="Q285" s="2">
        <v>13</v>
      </c>
      <c r="R285" s="2">
        <v>1</v>
      </c>
      <c r="S285" s="2">
        <v>0</v>
      </c>
      <c r="T285" s="2">
        <v>0</v>
      </c>
      <c r="U285" s="2">
        <v>9</v>
      </c>
      <c r="V285" s="2" t="s">
        <v>233</v>
      </c>
      <c r="W285" s="2">
        <v>2</v>
      </c>
      <c r="X285" s="2">
        <v>0</v>
      </c>
      <c r="Y285" s="2">
        <v>0</v>
      </c>
      <c r="Z285" s="2">
        <v>7</v>
      </c>
    </row>
    <row r="286" spans="1:26" x14ac:dyDescent="0.35">
      <c r="A286" s="1">
        <v>40769</v>
      </c>
      <c r="B286" s="2" t="s">
        <v>271</v>
      </c>
      <c r="C286" s="2" t="s">
        <v>229</v>
      </c>
      <c r="D286" s="2" t="s">
        <v>195</v>
      </c>
      <c r="E286" s="2" t="s">
        <v>233</v>
      </c>
      <c r="F286" s="2" t="s">
        <v>197</v>
      </c>
      <c r="G286" s="2">
        <v>214</v>
      </c>
      <c r="H286" s="2">
        <v>9</v>
      </c>
      <c r="I286" s="2">
        <v>140</v>
      </c>
      <c r="J286" s="2">
        <v>7</v>
      </c>
      <c r="K286" s="2">
        <v>40</v>
      </c>
      <c r="L286" s="2">
        <v>42</v>
      </c>
      <c r="M286" s="2">
        <v>8</v>
      </c>
      <c r="N286" s="2">
        <v>9</v>
      </c>
      <c r="O286" s="2">
        <v>10</v>
      </c>
      <c r="P286" s="2" t="s">
        <v>273</v>
      </c>
      <c r="Q286" s="2">
        <v>8</v>
      </c>
      <c r="R286" s="2">
        <v>1</v>
      </c>
      <c r="S286" s="2">
        <v>0</v>
      </c>
      <c r="T286" s="2">
        <v>0</v>
      </c>
      <c r="U286" s="2">
        <v>10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</row>
    <row r="287" spans="1:26" x14ac:dyDescent="0.35">
      <c r="A287" s="1">
        <v>40769</v>
      </c>
      <c r="B287" s="2" t="s">
        <v>271</v>
      </c>
      <c r="C287" s="2" t="s">
        <v>229</v>
      </c>
      <c r="D287" s="2" t="s">
        <v>195</v>
      </c>
      <c r="E287" s="2" t="s">
        <v>233</v>
      </c>
      <c r="F287" s="2" t="s">
        <v>197</v>
      </c>
      <c r="G287" s="2">
        <v>214</v>
      </c>
      <c r="H287" s="2">
        <v>9</v>
      </c>
      <c r="I287" s="2">
        <v>140</v>
      </c>
      <c r="J287" s="2">
        <v>7</v>
      </c>
      <c r="K287" s="2">
        <v>40</v>
      </c>
      <c r="L287" s="2">
        <v>42</v>
      </c>
      <c r="M287" s="2">
        <v>8</v>
      </c>
      <c r="N287" s="2">
        <v>9</v>
      </c>
      <c r="O287" s="2">
        <v>11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11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</row>
    <row r="288" spans="1:26" x14ac:dyDescent="0.35">
      <c r="A288" s="1">
        <v>40776</v>
      </c>
      <c r="B288" s="2" t="s">
        <v>274</v>
      </c>
      <c r="C288" s="2" t="s">
        <v>208</v>
      </c>
      <c r="D288" s="2" t="s">
        <v>195</v>
      </c>
      <c r="E288" s="2" t="s">
        <v>233</v>
      </c>
      <c r="F288" s="2" t="s">
        <v>210</v>
      </c>
      <c r="G288" s="2">
        <v>62</v>
      </c>
      <c r="H288" s="2">
        <v>10</v>
      </c>
      <c r="I288" s="2">
        <v>275</v>
      </c>
      <c r="J288" s="2">
        <v>8</v>
      </c>
      <c r="K288" s="2">
        <v>45</v>
      </c>
      <c r="L288" s="2">
        <v>26</v>
      </c>
      <c r="M288" s="2">
        <v>11</v>
      </c>
      <c r="N288" s="2">
        <v>2</v>
      </c>
      <c r="O288" s="2">
        <v>1</v>
      </c>
      <c r="P288" s="2" t="s">
        <v>214</v>
      </c>
      <c r="Q288" s="2">
        <v>4</v>
      </c>
      <c r="R288" s="2">
        <v>1</v>
      </c>
      <c r="S288" s="2">
        <v>0</v>
      </c>
      <c r="T288" s="2">
        <v>0</v>
      </c>
      <c r="U288" s="2">
        <v>1</v>
      </c>
      <c r="V288" s="2" t="s">
        <v>214</v>
      </c>
      <c r="W288" s="2">
        <v>9</v>
      </c>
      <c r="X288" s="2">
        <v>0</v>
      </c>
      <c r="Y288" s="2">
        <v>0</v>
      </c>
      <c r="Z288" s="2">
        <v>40</v>
      </c>
    </row>
    <row r="289" spans="1:26" x14ac:dyDescent="0.35">
      <c r="A289" s="1">
        <v>40776</v>
      </c>
      <c r="B289" s="2" t="s">
        <v>274</v>
      </c>
      <c r="C289" s="2" t="s">
        <v>208</v>
      </c>
      <c r="D289" s="2" t="s">
        <v>195</v>
      </c>
      <c r="E289" s="2" t="s">
        <v>233</v>
      </c>
      <c r="F289" s="2" t="s">
        <v>210</v>
      </c>
      <c r="G289" s="2">
        <v>62</v>
      </c>
      <c r="H289" s="2">
        <v>10</v>
      </c>
      <c r="I289" s="2">
        <v>275</v>
      </c>
      <c r="J289" s="2">
        <v>8</v>
      </c>
      <c r="K289" s="2">
        <v>45</v>
      </c>
      <c r="L289" s="2">
        <v>26</v>
      </c>
      <c r="M289" s="2">
        <v>11</v>
      </c>
      <c r="N289" s="2">
        <v>2</v>
      </c>
      <c r="O289" s="2">
        <v>2</v>
      </c>
      <c r="P289" s="2" t="s">
        <v>202</v>
      </c>
      <c r="Q289" s="2">
        <v>12</v>
      </c>
      <c r="R289" s="2">
        <v>1</v>
      </c>
      <c r="S289" s="2">
        <v>0</v>
      </c>
      <c r="T289" s="2">
        <v>0</v>
      </c>
      <c r="U289" s="2">
        <v>2</v>
      </c>
      <c r="V289" s="2" t="s">
        <v>203</v>
      </c>
      <c r="W289" s="2">
        <v>9</v>
      </c>
      <c r="X289" s="2">
        <v>0</v>
      </c>
      <c r="Y289" s="2">
        <v>1</v>
      </c>
      <c r="Z289" s="2">
        <v>63</v>
      </c>
    </row>
    <row r="290" spans="1:26" x14ac:dyDescent="0.35">
      <c r="A290" s="1">
        <v>40776</v>
      </c>
      <c r="B290" s="2" t="s">
        <v>274</v>
      </c>
      <c r="C290" s="2" t="s">
        <v>208</v>
      </c>
      <c r="D290" s="2" t="s">
        <v>195</v>
      </c>
      <c r="E290" s="2" t="s">
        <v>233</v>
      </c>
      <c r="F290" s="2" t="s">
        <v>210</v>
      </c>
      <c r="G290" s="2">
        <v>62</v>
      </c>
      <c r="H290" s="2">
        <v>10</v>
      </c>
      <c r="I290" s="2">
        <v>275</v>
      </c>
      <c r="J290" s="2">
        <v>8</v>
      </c>
      <c r="K290" s="2">
        <v>45</v>
      </c>
      <c r="L290" s="2">
        <v>26</v>
      </c>
      <c r="M290" s="2">
        <v>11</v>
      </c>
      <c r="N290" s="2">
        <v>2</v>
      </c>
      <c r="O290" s="2">
        <v>3</v>
      </c>
      <c r="P290" s="2" t="s">
        <v>241</v>
      </c>
      <c r="Q290" s="2">
        <v>2</v>
      </c>
      <c r="R290" s="2">
        <v>1</v>
      </c>
      <c r="S290" s="2">
        <v>0</v>
      </c>
      <c r="T290" s="2">
        <v>0</v>
      </c>
      <c r="U290" s="2">
        <v>3</v>
      </c>
      <c r="V290" s="2" t="s">
        <v>233</v>
      </c>
      <c r="W290" s="2">
        <v>9</v>
      </c>
      <c r="X290" s="2">
        <v>0</v>
      </c>
      <c r="Y290" s="2">
        <v>1</v>
      </c>
      <c r="Z290" s="2">
        <v>20</v>
      </c>
    </row>
    <row r="291" spans="1:26" x14ac:dyDescent="0.35">
      <c r="A291" s="1">
        <v>40776</v>
      </c>
      <c r="B291" s="2" t="s">
        <v>274</v>
      </c>
      <c r="C291" s="2" t="s">
        <v>208</v>
      </c>
      <c r="D291" s="2" t="s">
        <v>195</v>
      </c>
      <c r="E291" s="2" t="s">
        <v>233</v>
      </c>
      <c r="F291" s="2" t="s">
        <v>210</v>
      </c>
      <c r="G291" s="2">
        <v>62</v>
      </c>
      <c r="H291" s="2">
        <v>10</v>
      </c>
      <c r="I291" s="2">
        <v>275</v>
      </c>
      <c r="J291" s="2">
        <v>8</v>
      </c>
      <c r="K291" s="2">
        <v>45</v>
      </c>
      <c r="L291" s="2">
        <v>26</v>
      </c>
      <c r="M291" s="2">
        <v>11</v>
      </c>
      <c r="N291" s="2">
        <v>2</v>
      </c>
      <c r="O291" s="2">
        <v>4</v>
      </c>
      <c r="P291" s="2" t="s">
        <v>212</v>
      </c>
      <c r="Q291" s="2">
        <v>2</v>
      </c>
      <c r="R291" s="2">
        <v>1</v>
      </c>
      <c r="S291" s="2">
        <v>0</v>
      </c>
      <c r="T291" s="2">
        <v>0</v>
      </c>
      <c r="U291" s="2">
        <v>4</v>
      </c>
      <c r="V291" s="2" t="s">
        <v>241</v>
      </c>
      <c r="W291" s="2">
        <v>5</v>
      </c>
      <c r="X291" s="2">
        <v>0</v>
      </c>
      <c r="Y291" s="2">
        <v>2</v>
      </c>
      <c r="Z291" s="2">
        <v>53</v>
      </c>
    </row>
    <row r="292" spans="1:26" x14ac:dyDescent="0.35">
      <c r="A292" s="1">
        <v>40776</v>
      </c>
      <c r="B292" s="2" t="s">
        <v>274</v>
      </c>
      <c r="C292" s="2" t="s">
        <v>208</v>
      </c>
      <c r="D292" s="2" t="s">
        <v>195</v>
      </c>
      <c r="E292" s="2" t="s">
        <v>233</v>
      </c>
      <c r="F292" s="2" t="s">
        <v>210</v>
      </c>
      <c r="G292" s="2">
        <v>62</v>
      </c>
      <c r="H292" s="2">
        <v>10</v>
      </c>
      <c r="I292" s="2">
        <v>275</v>
      </c>
      <c r="J292" s="2">
        <v>8</v>
      </c>
      <c r="K292" s="2">
        <v>45</v>
      </c>
      <c r="L292" s="2">
        <v>26</v>
      </c>
      <c r="M292" s="2">
        <v>11</v>
      </c>
      <c r="N292" s="2">
        <v>2</v>
      </c>
      <c r="O292" s="2">
        <v>5</v>
      </c>
      <c r="P292" s="2" t="s">
        <v>233</v>
      </c>
      <c r="Q292" s="2">
        <v>0</v>
      </c>
      <c r="R292" s="2">
        <v>1</v>
      </c>
      <c r="S292" s="2">
        <v>0</v>
      </c>
      <c r="T292" s="2">
        <v>0</v>
      </c>
      <c r="U292" s="2">
        <v>5</v>
      </c>
      <c r="V292" s="2" t="s">
        <v>205</v>
      </c>
      <c r="W292" s="2">
        <v>9</v>
      </c>
      <c r="X292" s="2">
        <v>0</v>
      </c>
      <c r="Y292" s="2">
        <v>4</v>
      </c>
      <c r="Z292" s="2">
        <v>66</v>
      </c>
    </row>
    <row r="293" spans="1:26" x14ac:dyDescent="0.35">
      <c r="A293" s="1">
        <v>40776</v>
      </c>
      <c r="B293" s="2" t="s">
        <v>274</v>
      </c>
      <c r="C293" s="2" t="s">
        <v>208</v>
      </c>
      <c r="D293" s="2" t="s">
        <v>195</v>
      </c>
      <c r="E293" s="2" t="s">
        <v>233</v>
      </c>
      <c r="F293" s="2" t="s">
        <v>210</v>
      </c>
      <c r="G293" s="2">
        <v>62</v>
      </c>
      <c r="H293" s="2">
        <v>10</v>
      </c>
      <c r="I293" s="2">
        <v>275</v>
      </c>
      <c r="J293" s="2">
        <v>8</v>
      </c>
      <c r="K293" s="2">
        <v>45</v>
      </c>
      <c r="L293" s="2">
        <v>26</v>
      </c>
      <c r="M293" s="2">
        <v>11</v>
      </c>
      <c r="N293" s="2">
        <v>2</v>
      </c>
      <c r="O293" s="2">
        <v>6</v>
      </c>
      <c r="P293" s="2" t="s">
        <v>225</v>
      </c>
      <c r="Q293" s="2">
        <v>1</v>
      </c>
      <c r="R293" s="2">
        <v>1</v>
      </c>
      <c r="S293" s="2">
        <v>0</v>
      </c>
      <c r="T293" s="2">
        <v>0</v>
      </c>
      <c r="U293" s="2">
        <v>6</v>
      </c>
      <c r="V293" s="2" t="s">
        <v>273</v>
      </c>
      <c r="W293" s="2">
        <v>4</v>
      </c>
      <c r="X293" s="2">
        <v>0</v>
      </c>
      <c r="Y293" s="2">
        <v>0</v>
      </c>
      <c r="Z293" s="2">
        <v>31</v>
      </c>
    </row>
    <row r="294" spans="1:26" x14ac:dyDescent="0.35">
      <c r="A294" s="1">
        <v>40776</v>
      </c>
      <c r="B294" s="2" t="s">
        <v>274</v>
      </c>
      <c r="C294" s="2" t="s">
        <v>208</v>
      </c>
      <c r="D294" s="2" t="s">
        <v>195</v>
      </c>
      <c r="E294" s="2" t="s">
        <v>233</v>
      </c>
      <c r="F294" s="2" t="s">
        <v>210</v>
      </c>
      <c r="G294" s="2">
        <v>62</v>
      </c>
      <c r="H294" s="2">
        <v>10</v>
      </c>
      <c r="I294" s="2">
        <v>275</v>
      </c>
      <c r="J294" s="2">
        <v>8</v>
      </c>
      <c r="K294" s="2">
        <v>45</v>
      </c>
      <c r="L294" s="2">
        <v>26</v>
      </c>
      <c r="M294" s="2">
        <v>11</v>
      </c>
      <c r="N294" s="2">
        <v>2</v>
      </c>
      <c r="O294" s="2">
        <v>7</v>
      </c>
      <c r="P294" s="2" t="s">
        <v>227</v>
      </c>
      <c r="Q294" s="2">
        <v>20</v>
      </c>
      <c r="R294" s="2">
        <v>0</v>
      </c>
      <c r="S294" s="2">
        <v>0</v>
      </c>
      <c r="T294" s="2">
        <v>0</v>
      </c>
      <c r="U294" s="2">
        <v>7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</row>
    <row r="295" spans="1:26" x14ac:dyDescent="0.35">
      <c r="A295" s="1">
        <v>40776</v>
      </c>
      <c r="B295" s="2" t="s">
        <v>274</v>
      </c>
      <c r="C295" s="2" t="s">
        <v>208</v>
      </c>
      <c r="D295" s="2" t="s">
        <v>195</v>
      </c>
      <c r="E295" s="2" t="s">
        <v>233</v>
      </c>
      <c r="F295" s="2" t="s">
        <v>210</v>
      </c>
      <c r="G295" s="2">
        <v>62</v>
      </c>
      <c r="H295" s="2">
        <v>10</v>
      </c>
      <c r="I295" s="2">
        <v>275</v>
      </c>
      <c r="J295" s="2">
        <v>8</v>
      </c>
      <c r="K295" s="2">
        <v>45</v>
      </c>
      <c r="L295" s="2">
        <v>26</v>
      </c>
      <c r="M295" s="2">
        <v>11</v>
      </c>
      <c r="N295" s="2">
        <v>2</v>
      </c>
      <c r="O295" s="2">
        <v>8</v>
      </c>
      <c r="P295" s="2" t="s">
        <v>201</v>
      </c>
      <c r="Q295" s="2">
        <v>6</v>
      </c>
      <c r="R295" s="2">
        <v>1</v>
      </c>
      <c r="S295" s="2">
        <v>0</v>
      </c>
      <c r="T295" s="2">
        <v>0</v>
      </c>
      <c r="U295" s="2">
        <v>8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</row>
    <row r="296" spans="1:26" x14ac:dyDescent="0.35">
      <c r="A296" s="1">
        <v>40776</v>
      </c>
      <c r="B296" s="2" t="s">
        <v>274</v>
      </c>
      <c r="C296" s="2" t="s">
        <v>208</v>
      </c>
      <c r="D296" s="2" t="s">
        <v>195</v>
      </c>
      <c r="E296" s="2" t="s">
        <v>233</v>
      </c>
      <c r="F296" s="2" t="s">
        <v>210</v>
      </c>
      <c r="G296" s="2">
        <v>62</v>
      </c>
      <c r="H296" s="2">
        <v>10</v>
      </c>
      <c r="I296" s="2">
        <v>275</v>
      </c>
      <c r="J296" s="2">
        <v>8</v>
      </c>
      <c r="K296" s="2">
        <v>45</v>
      </c>
      <c r="L296" s="2">
        <v>26</v>
      </c>
      <c r="M296" s="2">
        <v>11</v>
      </c>
      <c r="N296" s="2">
        <v>2</v>
      </c>
      <c r="O296" s="2">
        <v>9</v>
      </c>
      <c r="P296" s="2" t="s">
        <v>203</v>
      </c>
      <c r="Q296" s="2">
        <v>0</v>
      </c>
      <c r="R296" s="2">
        <v>1</v>
      </c>
      <c r="S296" s="2">
        <v>0</v>
      </c>
      <c r="T296" s="2">
        <v>0</v>
      </c>
      <c r="U296" s="2">
        <v>9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</row>
    <row r="297" spans="1:26" x14ac:dyDescent="0.35">
      <c r="A297" s="1">
        <v>40776</v>
      </c>
      <c r="B297" s="2" t="s">
        <v>274</v>
      </c>
      <c r="C297" s="2" t="s">
        <v>208</v>
      </c>
      <c r="D297" s="2" t="s">
        <v>195</v>
      </c>
      <c r="E297" s="2" t="s">
        <v>233</v>
      </c>
      <c r="F297" s="2" t="s">
        <v>210</v>
      </c>
      <c r="G297" s="2">
        <v>62</v>
      </c>
      <c r="H297" s="2">
        <v>10</v>
      </c>
      <c r="I297" s="2">
        <v>275</v>
      </c>
      <c r="J297" s="2">
        <v>8</v>
      </c>
      <c r="K297" s="2">
        <v>45</v>
      </c>
      <c r="L297" s="2">
        <v>26</v>
      </c>
      <c r="M297" s="2">
        <v>11</v>
      </c>
      <c r="N297" s="2">
        <v>2</v>
      </c>
      <c r="O297" s="2">
        <v>10</v>
      </c>
      <c r="P297" s="2" t="s">
        <v>273</v>
      </c>
      <c r="Q297" s="2">
        <v>4</v>
      </c>
      <c r="R297" s="2">
        <v>1</v>
      </c>
      <c r="S297" s="2">
        <v>0</v>
      </c>
      <c r="T297" s="2">
        <v>0</v>
      </c>
      <c r="U297" s="2">
        <v>10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</row>
    <row r="298" spans="1:26" x14ac:dyDescent="0.35">
      <c r="A298" s="1">
        <v>40776</v>
      </c>
      <c r="B298" s="2" t="s">
        <v>274</v>
      </c>
      <c r="C298" s="2" t="s">
        <v>208</v>
      </c>
      <c r="D298" s="2" t="s">
        <v>195</v>
      </c>
      <c r="E298" s="2" t="s">
        <v>233</v>
      </c>
      <c r="F298" s="2" t="s">
        <v>210</v>
      </c>
      <c r="G298" s="2">
        <v>62</v>
      </c>
      <c r="H298" s="2">
        <v>10</v>
      </c>
      <c r="I298" s="2">
        <v>275</v>
      </c>
      <c r="J298" s="2">
        <v>8</v>
      </c>
      <c r="K298" s="2">
        <v>45</v>
      </c>
      <c r="L298" s="2">
        <v>26</v>
      </c>
      <c r="M298" s="2">
        <v>11</v>
      </c>
      <c r="N298" s="2">
        <v>2</v>
      </c>
      <c r="O298" s="2">
        <v>11</v>
      </c>
      <c r="P298" s="2" t="s">
        <v>205</v>
      </c>
      <c r="Q298" s="2">
        <v>0</v>
      </c>
      <c r="R298" s="2">
        <v>1</v>
      </c>
      <c r="S298" s="2">
        <v>0</v>
      </c>
      <c r="T298" s="2">
        <v>0</v>
      </c>
      <c r="U298" s="2">
        <v>11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</row>
    <row r="299" spans="1:26" x14ac:dyDescent="0.35">
      <c r="A299" s="1">
        <v>40782</v>
      </c>
      <c r="B299" s="2" t="s">
        <v>275</v>
      </c>
      <c r="C299" s="2" t="s">
        <v>229</v>
      </c>
      <c r="D299" s="2" t="s">
        <v>195</v>
      </c>
      <c r="E299" s="2" t="s">
        <v>196</v>
      </c>
      <c r="F299" s="2" t="s">
        <v>210</v>
      </c>
      <c r="G299" s="2">
        <v>63</v>
      </c>
      <c r="H299" s="2">
        <v>0</v>
      </c>
      <c r="I299" s="2">
        <v>123</v>
      </c>
      <c r="J299" s="2">
        <v>9</v>
      </c>
      <c r="K299" s="2">
        <v>28</v>
      </c>
      <c r="L299" s="2">
        <v>11</v>
      </c>
      <c r="M299" s="2">
        <v>0</v>
      </c>
      <c r="N299" s="2">
        <v>0</v>
      </c>
      <c r="O299" s="2">
        <v>1</v>
      </c>
      <c r="P299" s="2" t="s">
        <v>199</v>
      </c>
      <c r="Q299" s="2">
        <v>40</v>
      </c>
      <c r="R299" s="2">
        <v>0</v>
      </c>
      <c r="S299" s="2">
        <v>0</v>
      </c>
      <c r="T299" s="2">
        <v>0</v>
      </c>
      <c r="U299" s="2">
        <v>1</v>
      </c>
      <c r="V299" s="2" t="s">
        <v>199</v>
      </c>
      <c r="W299" s="2">
        <v>6</v>
      </c>
      <c r="X299" s="2">
        <v>0</v>
      </c>
      <c r="Y299" s="2">
        <v>2</v>
      </c>
      <c r="Z299" s="2">
        <v>20</v>
      </c>
    </row>
    <row r="300" spans="1:26" x14ac:dyDescent="0.35">
      <c r="A300" s="1">
        <v>40782</v>
      </c>
      <c r="B300" s="2" t="s">
        <v>275</v>
      </c>
      <c r="C300" s="2" t="s">
        <v>229</v>
      </c>
      <c r="D300" s="2" t="s">
        <v>195</v>
      </c>
      <c r="E300" s="2" t="s">
        <v>196</v>
      </c>
      <c r="F300" s="2" t="s">
        <v>210</v>
      </c>
      <c r="G300" s="2">
        <v>63</v>
      </c>
      <c r="H300" s="2">
        <v>0</v>
      </c>
      <c r="I300" s="2">
        <v>123</v>
      </c>
      <c r="J300" s="2">
        <v>9</v>
      </c>
      <c r="K300" s="2">
        <v>28</v>
      </c>
      <c r="L300" s="2">
        <v>11</v>
      </c>
      <c r="M300" s="2">
        <v>0</v>
      </c>
      <c r="N300" s="2">
        <v>0</v>
      </c>
      <c r="O300" s="2">
        <v>2</v>
      </c>
      <c r="P300" s="2" t="s">
        <v>196</v>
      </c>
      <c r="Q300" s="2">
        <v>23</v>
      </c>
      <c r="R300" s="2">
        <v>0</v>
      </c>
      <c r="S300" s="2">
        <v>0</v>
      </c>
      <c r="T300" s="2">
        <v>0</v>
      </c>
      <c r="U300" s="2">
        <v>2</v>
      </c>
      <c r="V300" s="2" t="s">
        <v>196</v>
      </c>
      <c r="W300" s="2">
        <v>3</v>
      </c>
      <c r="X300" s="2">
        <v>0</v>
      </c>
      <c r="Y300" s="2">
        <v>0</v>
      </c>
      <c r="Z300" s="2">
        <v>16</v>
      </c>
    </row>
    <row r="301" spans="1:26" x14ac:dyDescent="0.35">
      <c r="A301" s="1">
        <v>40782</v>
      </c>
      <c r="B301" s="2" t="s">
        <v>275</v>
      </c>
      <c r="C301" s="2" t="s">
        <v>229</v>
      </c>
      <c r="D301" s="2" t="s">
        <v>195</v>
      </c>
      <c r="E301" s="2" t="s">
        <v>196</v>
      </c>
      <c r="F301" s="2" t="s">
        <v>210</v>
      </c>
      <c r="G301" s="2">
        <v>63</v>
      </c>
      <c r="H301" s="2">
        <v>0</v>
      </c>
      <c r="I301" s="2">
        <v>123</v>
      </c>
      <c r="J301" s="2">
        <v>9</v>
      </c>
      <c r="K301" s="2">
        <v>28</v>
      </c>
      <c r="L301" s="2">
        <v>11</v>
      </c>
      <c r="M301" s="2">
        <v>0</v>
      </c>
      <c r="N301" s="2">
        <v>0</v>
      </c>
      <c r="O301" s="2">
        <v>3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3</v>
      </c>
      <c r="V301" s="2" t="s">
        <v>203</v>
      </c>
      <c r="W301" s="2">
        <v>6</v>
      </c>
      <c r="X301" s="2">
        <v>0</v>
      </c>
      <c r="Y301" s="2">
        <v>0</v>
      </c>
      <c r="Z301" s="2">
        <v>38</v>
      </c>
    </row>
    <row r="302" spans="1:26" x14ac:dyDescent="0.35">
      <c r="A302" s="1">
        <v>40782</v>
      </c>
      <c r="B302" s="2" t="s">
        <v>275</v>
      </c>
      <c r="C302" s="2" t="s">
        <v>229</v>
      </c>
      <c r="D302" s="2" t="s">
        <v>195</v>
      </c>
      <c r="E302" s="2" t="s">
        <v>196</v>
      </c>
      <c r="F302" s="2" t="s">
        <v>210</v>
      </c>
      <c r="G302" s="2">
        <v>63</v>
      </c>
      <c r="H302" s="2">
        <v>0</v>
      </c>
      <c r="I302" s="2">
        <v>123</v>
      </c>
      <c r="J302" s="2">
        <v>9</v>
      </c>
      <c r="K302" s="2">
        <v>28</v>
      </c>
      <c r="L302" s="2">
        <v>11</v>
      </c>
      <c r="M302" s="2">
        <v>0</v>
      </c>
      <c r="N302" s="2">
        <v>0</v>
      </c>
      <c r="O302" s="2">
        <v>4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4</v>
      </c>
      <c r="V302" s="2" t="s">
        <v>205</v>
      </c>
      <c r="W302" s="2">
        <v>6</v>
      </c>
      <c r="X302" s="2">
        <v>0</v>
      </c>
      <c r="Y302" s="2">
        <v>2</v>
      </c>
      <c r="Z302" s="2">
        <v>23</v>
      </c>
    </row>
    <row r="303" spans="1:26" x14ac:dyDescent="0.35">
      <c r="A303" s="1">
        <v>40782</v>
      </c>
      <c r="B303" s="2" t="s">
        <v>275</v>
      </c>
      <c r="C303" s="2" t="s">
        <v>229</v>
      </c>
      <c r="D303" s="2" t="s">
        <v>195</v>
      </c>
      <c r="E303" s="2" t="s">
        <v>196</v>
      </c>
      <c r="F303" s="2" t="s">
        <v>210</v>
      </c>
      <c r="G303" s="2">
        <v>63</v>
      </c>
      <c r="H303" s="2">
        <v>0</v>
      </c>
      <c r="I303" s="2">
        <v>123</v>
      </c>
      <c r="J303" s="2">
        <v>9</v>
      </c>
      <c r="K303" s="2">
        <v>28</v>
      </c>
      <c r="L303" s="2">
        <v>11</v>
      </c>
      <c r="M303" s="2">
        <v>0</v>
      </c>
      <c r="N303" s="2">
        <v>0</v>
      </c>
      <c r="O303" s="2">
        <v>5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5</v>
      </c>
      <c r="V303" s="2" t="s">
        <v>233</v>
      </c>
      <c r="W303" s="2">
        <v>5</v>
      </c>
      <c r="X303" s="2">
        <v>1</v>
      </c>
      <c r="Y303" s="2">
        <v>2</v>
      </c>
      <c r="Z303" s="2">
        <v>15</v>
      </c>
    </row>
    <row r="304" spans="1:26" x14ac:dyDescent="0.35">
      <c r="A304" s="1">
        <v>40782</v>
      </c>
      <c r="B304" s="2" t="s">
        <v>275</v>
      </c>
      <c r="C304" s="2" t="s">
        <v>229</v>
      </c>
      <c r="D304" s="2" t="s">
        <v>195</v>
      </c>
      <c r="E304" s="2" t="s">
        <v>196</v>
      </c>
      <c r="F304" s="2" t="s">
        <v>210</v>
      </c>
      <c r="G304" s="2">
        <v>63</v>
      </c>
      <c r="H304" s="2">
        <v>0</v>
      </c>
      <c r="I304" s="2">
        <v>123</v>
      </c>
      <c r="J304" s="2">
        <v>9</v>
      </c>
      <c r="K304" s="2">
        <v>28</v>
      </c>
      <c r="L304" s="2">
        <v>11</v>
      </c>
      <c r="M304" s="2">
        <v>0</v>
      </c>
      <c r="N304" s="2">
        <v>0</v>
      </c>
      <c r="O304" s="2">
        <v>6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6</v>
      </c>
      <c r="V304" s="2" t="s">
        <v>214</v>
      </c>
      <c r="W304" s="2">
        <v>2</v>
      </c>
      <c r="X304" s="2">
        <v>0</v>
      </c>
      <c r="Y304" s="2">
        <v>1</v>
      </c>
      <c r="Z304" s="2">
        <v>11</v>
      </c>
    </row>
    <row r="305" spans="1:26" x14ac:dyDescent="0.35">
      <c r="A305" s="1">
        <v>40782</v>
      </c>
      <c r="B305" s="2" t="s">
        <v>275</v>
      </c>
      <c r="C305" s="2" t="s">
        <v>229</v>
      </c>
      <c r="D305" s="2" t="s">
        <v>195</v>
      </c>
      <c r="E305" s="2" t="s">
        <v>196</v>
      </c>
      <c r="F305" s="2" t="s">
        <v>210</v>
      </c>
      <c r="G305" s="2">
        <v>63</v>
      </c>
      <c r="H305" s="2">
        <v>0</v>
      </c>
      <c r="I305" s="2">
        <v>123</v>
      </c>
      <c r="J305" s="2">
        <v>9</v>
      </c>
      <c r="K305" s="2">
        <v>28</v>
      </c>
      <c r="L305" s="2">
        <v>11</v>
      </c>
      <c r="M305" s="2">
        <v>0</v>
      </c>
      <c r="N305" s="2">
        <v>0</v>
      </c>
      <c r="O305" s="2">
        <v>7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7</v>
      </c>
      <c r="V305" s="2" t="s">
        <v>215</v>
      </c>
      <c r="W305" s="2">
        <v>0</v>
      </c>
      <c r="X305" s="2">
        <v>0</v>
      </c>
      <c r="Y305" s="2">
        <v>2</v>
      </c>
      <c r="Z305" s="2">
        <v>0</v>
      </c>
    </row>
    <row r="306" spans="1:26" x14ac:dyDescent="0.35">
      <c r="A306" s="1">
        <v>40782</v>
      </c>
      <c r="B306" s="2" t="s">
        <v>275</v>
      </c>
      <c r="C306" s="2" t="s">
        <v>229</v>
      </c>
      <c r="D306" s="2" t="s">
        <v>195</v>
      </c>
      <c r="E306" s="2" t="s">
        <v>196</v>
      </c>
      <c r="F306" s="2" t="s">
        <v>210</v>
      </c>
      <c r="G306" s="2">
        <v>63</v>
      </c>
      <c r="H306" s="2">
        <v>0</v>
      </c>
      <c r="I306" s="2">
        <v>123</v>
      </c>
      <c r="J306" s="2">
        <v>9</v>
      </c>
      <c r="K306" s="2">
        <v>28</v>
      </c>
      <c r="L306" s="2">
        <v>11</v>
      </c>
      <c r="M306" s="2">
        <v>0</v>
      </c>
      <c r="N306" s="2">
        <v>0</v>
      </c>
      <c r="O306" s="2">
        <v>8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8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</row>
    <row r="307" spans="1:26" x14ac:dyDescent="0.35">
      <c r="A307" s="1">
        <v>40782</v>
      </c>
      <c r="B307" s="2" t="s">
        <v>275</v>
      </c>
      <c r="C307" s="2" t="s">
        <v>229</v>
      </c>
      <c r="D307" s="2" t="s">
        <v>195</v>
      </c>
      <c r="E307" s="2" t="s">
        <v>196</v>
      </c>
      <c r="F307" s="2" t="s">
        <v>210</v>
      </c>
      <c r="G307" s="2">
        <v>63</v>
      </c>
      <c r="H307" s="2">
        <v>0</v>
      </c>
      <c r="I307" s="2">
        <v>123</v>
      </c>
      <c r="J307" s="2">
        <v>9</v>
      </c>
      <c r="K307" s="2">
        <v>28</v>
      </c>
      <c r="L307" s="2">
        <v>11</v>
      </c>
      <c r="M307" s="2">
        <v>0</v>
      </c>
      <c r="N307" s="2">
        <v>0</v>
      </c>
      <c r="O307" s="2">
        <v>9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9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</row>
    <row r="308" spans="1:26" x14ac:dyDescent="0.35">
      <c r="A308" s="1">
        <v>40782</v>
      </c>
      <c r="B308" s="2" t="s">
        <v>275</v>
      </c>
      <c r="C308" s="2" t="s">
        <v>229</v>
      </c>
      <c r="D308" s="2" t="s">
        <v>195</v>
      </c>
      <c r="E308" s="2" t="s">
        <v>196</v>
      </c>
      <c r="F308" s="2" t="s">
        <v>210</v>
      </c>
      <c r="G308" s="2">
        <v>63</v>
      </c>
      <c r="H308" s="2">
        <v>0</v>
      </c>
      <c r="I308" s="2">
        <v>123</v>
      </c>
      <c r="J308" s="2">
        <v>9</v>
      </c>
      <c r="K308" s="2">
        <v>28</v>
      </c>
      <c r="L308" s="2">
        <v>11</v>
      </c>
      <c r="M308" s="2">
        <v>0</v>
      </c>
      <c r="N308" s="2">
        <v>0</v>
      </c>
      <c r="O308" s="2">
        <v>10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10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</row>
    <row r="309" spans="1:26" x14ac:dyDescent="0.35">
      <c r="A309" s="1">
        <v>40782</v>
      </c>
      <c r="B309" s="2" t="s">
        <v>275</v>
      </c>
      <c r="C309" s="2" t="s">
        <v>229</v>
      </c>
      <c r="D309" s="2" t="s">
        <v>195</v>
      </c>
      <c r="E309" s="2" t="s">
        <v>196</v>
      </c>
      <c r="F309" s="2" t="s">
        <v>210</v>
      </c>
      <c r="G309" s="2">
        <v>63</v>
      </c>
      <c r="H309" s="2">
        <v>0</v>
      </c>
      <c r="I309" s="2">
        <v>123</v>
      </c>
      <c r="J309" s="2">
        <v>9</v>
      </c>
      <c r="K309" s="2">
        <v>28</v>
      </c>
      <c r="L309" s="2">
        <v>11</v>
      </c>
      <c r="M309" s="2">
        <v>0</v>
      </c>
      <c r="N309" s="2">
        <v>0</v>
      </c>
      <c r="O309" s="2">
        <v>11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11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</row>
    <row r="310" spans="1:26" x14ac:dyDescent="0.35">
      <c r="A310" s="1">
        <v>40783</v>
      </c>
      <c r="B310" s="2" t="s">
        <v>276</v>
      </c>
      <c r="C310" s="2" t="s">
        <v>194</v>
      </c>
      <c r="D310" s="2" t="s">
        <v>195</v>
      </c>
      <c r="E310" s="2" t="s">
        <v>196</v>
      </c>
      <c r="F310" s="2" t="s">
        <v>197</v>
      </c>
      <c r="G310" s="2">
        <v>226</v>
      </c>
      <c r="H310" s="2">
        <v>5</v>
      </c>
      <c r="I310" s="2">
        <v>114</v>
      </c>
      <c r="J310" s="2">
        <v>10</v>
      </c>
      <c r="K310" s="2">
        <v>34</v>
      </c>
      <c r="L310" s="2">
        <v>41</v>
      </c>
      <c r="M310" s="2">
        <v>15</v>
      </c>
      <c r="N310" s="2">
        <v>11</v>
      </c>
      <c r="O310" s="2">
        <v>1</v>
      </c>
      <c r="P310" s="2" t="s">
        <v>224</v>
      </c>
      <c r="Q310" s="2">
        <v>7</v>
      </c>
      <c r="R310" s="2">
        <v>1</v>
      </c>
      <c r="S310" s="2">
        <v>0</v>
      </c>
      <c r="T310" s="2">
        <v>0</v>
      </c>
      <c r="U310" s="2">
        <v>1</v>
      </c>
      <c r="V310" s="2" t="s">
        <v>221</v>
      </c>
      <c r="W310" s="2">
        <v>18</v>
      </c>
      <c r="X310" s="2">
        <v>4</v>
      </c>
      <c r="Y310" s="2">
        <v>6</v>
      </c>
      <c r="Z310" s="2">
        <v>48</v>
      </c>
    </row>
    <row r="311" spans="1:26" x14ac:dyDescent="0.35">
      <c r="A311" s="1">
        <v>40783</v>
      </c>
      <c r="B311" s="2" t="s">
        <v>276</v>
      </c>
      <c r="C311" s="2" t="s">
        <v>194</v>
      </c>
      <c r="D311" s="2" t="s">
        <v>195</v>
      </c>
      <c r="E311" s="2" t="s">
        <v>196</v>
      </c>
      <c r="F311" s="2" t="s">
        <v>197</v>
      </c>
      <c r="G311" s="2">
        <v>226</v>
      </c>
      <c r="H311" s="2">
        <v>5</v>
      </c>
      <c r="I311" s="2">
        <v>114</v>
      </c>
      <c r="J311" s="2">
        <v>10</v>
      </c>
      <c r="K311" s="2">
        <v>34</v>
      </c>
      <c r="L311" s="2">
        <v>41</v>
      </c>
      <c r="M311" s="2">
        <v>15</v>
      </c>
      <c r="N311" s="2">
        <v>11</v>
      </c>
      <c r="O311" s="2">
        <v>2</v>
      </c>
      <c r="P311" s="2" t="s">
        <v>265</v>
      </c>
      <c r="Q311" s="2">
        <v>119</v>
      </c>
      <c r="R311" s="2">
        <v>0</v>
      </c>
      <c r="S311" s="2">
        <v>0</v>
      </c>
      <c r="T311" s="2">
        <v>1</v>
      </c>
      <c r="U311" s="2">
        <v>2</v>
      </c>
      <c r="V311" s="2" t="s">
        <v>196</v>
      </c>
      <c r="W311" s="2">
        <v>5</v>
      </c>
      <c r="X311" s="2">
        <v>0</v>
      </c>
      <c r="Y311" s="2">
        <v>0</v>
      </c>
      <c r="Z311" s="2">
        <v>21</v>
      </c>
    </row>
    <row r="312" spans="1:26" x14ac:dyDescent="0.35">
      <c r="A312" s="1">
        <v>40783</v>
      </c>
      <c r="B312" s="2" t="s">
        <v>276</v>
      </c>
      <c r="C312" s="2" t="s">
        <v>194</v>
      </c>
      <c r="D312" s="2" t="s">
        <v>195</v>
      </c>
      <c r="E312" s="2" t="s">
        <v>196</v>
      </c>
      <c r="F312" s="2" t="s">
        <v>197</v>
      </c>
      <c r="G312" s="2">
        <v>226</v>
      </c>
      <c r="H312" s="2">
        <v>5</v>
      </c>
      <c r="I312" s="2">
        <v>114</v>
      </c>
      <c r="J312" s="2">
        <v>10</v>
      </c>
      <c r="K312" s="2">
        <v>34</v>
      </c>
      <c r="L312" s="2">
        <v>41</v>
      </c>
      <c r="M312" s="2">
        <v>15</v>
      </c>
      <c r="N312" s="2">
        <v>11</v>
      </c>
      <c r="O312" s="2">
        <v>3</v>
      </c>
      <c r="P312" s="2" t="s">
        <v>211</v>
      </c>
      <c r="Q312" s="2">
        <v>2</v>
      </c>
      <c r="R312" s="2">
        <v>1</v>
      </c>
      <c r="S312" s="2">
        <v>0</v>
      </c>
      <c r="T312" s="2">
        <v>0</v>
      </c>
      <c r="U312" s="2">
        <v>3</v>
      </c>
      <c r="V312" s="2" t="s">
        <v>222</v>
      </c>
      <c r="W312" s="2">
        <v>9</v>
      </c>
      <c r="X312" s="2">
        <v>1</v>
      </c>
      <c r="Y312" s="2">
        <v>3</v>
      </c>
      <c r="Z312" s="2">
        <v>33</v>
      </c>
    </row>
    <row r="313" spans="1:26" x14ac:dyDescent="0.35">
      <c r="A313" s="1">
        <v>40783</v>
      </c>
      <c r="B313" s="2" t="s">
        <v>276</v>
      </c>
      <c r="C313" s="2" t="s">
        <v>194</v>
      </c>
      <c r="D313" s="2" t="s">
        <v>195</v>
      </c>
      <c r="E313" s="2" t="s">
        <v>196</v>
      </c>
      <c r="F313" s="2" t="s">
        <v>197</v>
      </c>
      <c r="G313" s="2">
        <v>226</v>
      </c>
      <c r="H313" s="2">
        <v>5</v>
      </c>
      <c r="I313" s="2">
        <v>114</v>
      </c>
      <c r="J313" s="2">
        <v>10</v>
      </c>
      <c r="K313" s="2">
        <v>34</v>
      </c>
      <c r="L313" s="2">
        <v>41</v>
      </c>
      <c r="M313" s="2">
        <v>15</v>
      </c>
      <c r="N313" s="2">
        <v>11</v>
      </c>
      <c r="O313" s="2">
        <v>4</v>
      </c>
      <c r="P313" s="2" t="s">
        <v>202</v>
      </c>
      <c r="Q313" s="2">
        <v>1</v>
      </c>
      <c r="R313" s="2">
        <v>1</v>
      </c>
      <c r="S313" s="2">
        <v>0</v>
      </c>
      <c r="T313" s="2">
        <v>0</v>
      </c>
      <c r="U313" s="2">
        <v>4</v>
      </c>
      <c r="V313" s="2" t="s">
        <v>202</v>
      </c>
      <c r="W313" s="2">
        <v>2</v>
      </c>
      <c r="X313" s="2">
        <v>1</v>
      </c>
      <c r="Y313" s="2">
        <v>1</v>
      </c>
      <c r="Z313" s="2">
        <v>1</v>
      </c>
    </row>
    <row r="314" spans="1:26" x14ac:dyDescent="0.35">
      <c r="A314" s="1">
        <v>40783</v>
      </c>
      <c r="B314" s="2" t="s">
        <v>276</v>
      </c>
      <c r="C314" s="2" t="s">
        <v>194</v>
      </c>
      <c r="D314" s="2" t="s">
        <v>195</v>
      </c>
      <c r="E314" s="2" t="s">
        <v>196</v>
      </c>
      <c r="F314" s="2" t="s">
        <v>197</v>
      </c>
      <c r="G314" s="2">
        <v>226</v>
      </c>
      <c r="H314" s="2">
        <v>5</v>
      </c>
      <c r="I314" s="2">
        <v>114</v>
      </c>
      <c r="J314" s="2">
        <v>10</v>
      </c>
      <c r="K314" s="2">
        <v>34</v>
      </c>
      <c r="L314" s="2">
        <v>41</v>
      </c>
      <c r="M314" s="2">
        <v>15</v>
      </c>
      <c r="N314" s="2">
        <v>11</v>
      </c>
      <c r="O314" s="2">
        <v>5</v>
      </c>
      <c r="P314" s="2" t="s">
        <v>196</v>
      </c>
      <c r="Q314" s="2">
        <v>11</v>
      </c>
      <c r="R314" s="2">
        <v>1</v>
      </c>
      <c r="S314" s="2">
        <v>0</v>
      </c>
      <c r="T314" s="2">
        <v>0</v>
      </c>
      <c r="U314" s="2">
        <v>5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</row>
    <row r="315" spans="1:26" x14ac:dyDescent="0.35">
      <c r="A315" s="1">
        <v>40783</v>
      </c>
      <c r="B315" s="2" t="s">
        <v>276</v>
      </c>
      <c r="C315" s="2" t="s">
        <v>194</v>
      </c>
      <c r="D315" s="2" t="s">
        <v>195</v>
      </c>
      <c r="E315" s="2" t="s">
        <v>196</v>
      </c>
      <c r="F315" s="2" t="s">
        <v>197</v>
      </c>
      <c r="G315" s="2">
        <v>226</v>
      </c>
      <c r="H315" s="2">
        <v>5</v>
      </c>
      <c r="I315" s="2">
        <v>114</v>
      </c>
      <c r="J315" s="2">
        <v>10</v>
      </c>
      <c r="K315" s="2">
        <v>34</v>
      </c>
      <c r="L315" s="2">
        <v>41</v>
      </c>
      <c r="M315" s="2">
        <v>15</v>
      </c>
      <c r="N315" s="2">
        <v>11</v>
      </c>
      <c r="O315" s="2">
        <v>6</v>
      </c>
      <c r="P315" s="2" t="s">
        <v>268</v>
      </c>
      <c r="Q315" s="2">
        <v>1</v>
      </c>
      <c r="R315" s="2">
        <v>1</v>
      </c>
      <c r="S315" s="2">
        <v>0</v>
      </c>
      <c r="T315" s="2">
        <v>0</v>
      </c>
      <c r="U315" s="2">
        <v>6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</row>
    <row r="316" spans="1:26" x14ac:dyDescent="0.35">
      <c r="A316" s="1">
        <v>40783</v>
      </c>
      <c r="B316" s="2" t="s">
        <v>276</v>
      </c>
      <c r="C316" s="2" t="s">
        <v>194</v>
      </c>
      <c r="D316" s="2" t="s">
        <v>195</v>
      </c>
      <c r="E316" s="2" t="s">
        <v>196</v>
      </c>
      <c r="F316" s="2" t="s">
        <v>197</v>
      </c>
      <c r="G316" s="2">
        <v>226</v>
      </c>
      <c r="H316" s="2">
        <v>5</v>
      </c>
      <c r="I316" s="2">
        <v>114</v>
      </c>
      <c r="J316" s="2">
        <v>10</v>
      </c>
      <c r="K316" s="2">
        <v>34</v>
      </c>
      <c r="L316" s="2">
        <v>41</v>
      </c>
      <c r="M316" s="2">
        <v>15</v>
      </c>
      <c r="N316" s="2">
        <v>11</v>
      </c>
      <c r="O316" s="2">
        <v>7</v>
      </c>
      <c r="P316" s="2" t="s">
        <v>277</v>
      </c>
      <c r="Q316" s="2">
        <v>70</v>
      </c>
      <c r="R316" s="2">
        <v>0</v>
      </c>
      <c r="S316" s="2">
        <v>1</v>
      </c>
      <c r="T316" s="2">
        <v>0</v>
      </c>
      <c r="U316" s="2">
        <v>7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</row>
    <row r="317" spans="1:26" x14ac:dyDescent="0.35">
      <c r="A317" s="1">
        <v>40783</v>
      </c>
      <c r="B317" s="2" t="s">
        <v>276</v>
      </c>
      <c r="C317" s="2" t="s">
        <v>194</v>
      </c>
      <c r="D317" s="2" t="s">
        <v>195</v>
      </c>
      <c r="E317" s="2" t="s">
        <v>196</v>
      </c>
      <c r="F317" s="2" t="s">
        <v>197</v>
      </c>
      <c r="G317" s="2">
        <v>226</v>
      </c>
      <c r="H317" s="2">
        <v>5</v>
      </c>
      <c r="I317" s="2">
        <v>114</v>
      </c>
      <c r="J317" s="2">
        <v>10</v>
      </c>
      <c r="K317" s="2">
        <v>34</v>
      </c>
      <c r="L317" s="2">
        <v>41</v>
      </c>
      <c r="M317" s="2">
        <v>15</v>
      </c>
      <c r="N317" s="2">
        <v>11</v>
      </c>
      <c r="O317" s="2">
        <v>8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8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</row>
    <row r="318" spans="1:26" x14ac:dyDescent="0.35">
      <c r="A318" s="1">
        <v>40783</v>
      </c>
      <c r="B318" s="2" t="s">
        <v>276</v>
      </c>
      <c r="C318" s="2" t="s">
        <v>194</v>
      </c>
      <c r="D318" s="2" t="s">
        <v>195</v>
      </c>
      <c r="E318" s="2" t="s">
        <v>196</v>
      </c>
      <c r="F318" s="2" t="s">
        <v>197</v>
      </c>
      <c r="G318" s="2">
        <v>226</v>
      </c>
      <c r="H318" s="2">
        <v>5</v>
      </c>
      <c r="I318" s="2">
        <v>114</v>
      </c>
      <c r="J318" s="2">
        <v>10</v>
      </c>
      <c r="K318" s="2">
        <v>34</v>
      </c>
      <c r="L318" s="2">
        <v>41</v>
      </c>
      <c r="M318" s="2">
        <v>15</v>
      </c>
      <c r="N318" s="2">
        <v>11</v>
      </c>
      <c r="O318" s="2">
        <v>9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9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</row>
    <row r="319" spans="1:26" x14ac:dyDescent="0.35">
      <c r="A319" s="1">
        <v>40783</v>
      </c>
      <c r="B319" s="2" t="s">
        <v>276</v>
      </c>
      <c r="C319" s="2" t="s">
        <v>194</v>
      </c>
      <c r="D319" s="2" t="s">
        <v>195</v>
      </c>
      <c r="E319" s="2" t="s">
        <v>196</v>
      </c>
      <c r="F319" s="2" t="s">
        <v>197</v>
      </c>
      <c r="G319" s="2">
        <v>226</v>
      </c>
      <c r="H319" s="2">
        <v>5</v>
      </c>
      <c r="I319" s="2">
        <v>114</v>
      </c>
      <c r="J319" s="2">
        <v>10</v>
      </c>
      <c r="K319" s="2">
        <v>34</v>
      </c>
      <c r="L319" s="2">
        <v>41</v>
      </c>
      <c r="M319" s="2">
        <v>15</v>
      </c>
      <c r="N319" s="2">
        <v>11</v>
      </c>
      <c r="O319" s="2">
        <v>10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10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</row>
    <row r="320" spans="1:26" x14ac:dyDescent="0.35">
      <c r="A320" s="1">
        <v>40783</v>
      </c>
      <c r="B320" s="2" t="s">
        <v>276</v>
      </c>
      <c r="C320" s="2" t="s">
        <v>194</v>
      </c>
      <c r="D320" s="2" t="s">
        <v>195</v>
      </c>
      <c r="E320" s="2" t="s">
        <v>196</v>
      </c>
      <c r="F320" s="2" t="s">
        <v>197</v>
      </c>
      <c r="G320" s="2">
        <v>226</v>
      </c>
      <c r="H320" s="2">
        <v>5</v>
      </c>
      <c r="I320" s="2">
        <v>114</v>
      </c>
      <c r="J320" s="2">
        <v>10</v>
      </c>
      <c r="K320" s="2">
        <v>34</v>
      </c>
      <c r="L320" s="2">
        <v>41</v>
      </c>
      <c r="M320" s="2">
        <v>15</v>
      </c>
      <c r="N320" s="2">
        <v>11</v>
      </c>
      <c r="O320" s="2">
        <v>11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11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</row>
    <row r="321" spans="1:26" x14ac:dyDescent="0.35">
      <c r="A321" s="1">
        <v>40790</v>
      </c>
      <c r="B321" s="2" t="s">
        <v>278</v>
      </c>
      <c r="C321" s="2" t="s">
        <v>208</v>
      </c>
      <c r="D321" s="2" t="s">
        <v>209</v>
      </c>
      <c r="E321" s="2" t="s">
        <v>196</v>
      </c>
      <c r="F321" s="2" t="s">
        <v>197</v>
      </c>
      <c r="G321" s="2">
        <v>119</v>
      </c>
      <c r="H321" s="2">
        <v>9</v>
      </c>
      <c r="I321" s="2">
        <v>121</v>
      </c>
      <c r="J321" s="2">
        <v>3</v>
      </c>
      <c r="K321" s="2">
        <v>31</v>
      </c>
      <c r="L321" s="2">
        <v>39</v>
      </c>
      <c r="M321" s="2">
        <v>6</v>
      </c>
      <c r="N321" s="2">
        <v>9</v>
      </c>
      <c r="O321" s="2">
        <v>1</v>
      </c>
      <c r="P321" s="2" t="s">
        <v>201</v>
      </c>
      <c r="Q321" s="2">
        <v>3</v>
      </c>
      <c r="R321" s="2">
        <v>1</v>
      </c>
      <c r="S321" s="2">
        <v>0</v>
      </c>
      <c r="T321" s="2">
        <v>0</v>
      </c>
      <c r="U321" s="2">
        <v>1</v>
      </c>
      <c r="V321" s="2" t="s">
        <v>199</v>
      </c>
      <c r="W321" s="2">
        <v>11</v>
      </c>
      <c r="X321" s="2">
        <v>2</v>
      </c>
      <c r="Y321" s="2">
        <v>1</v>
      </c>
      <c r="Z321" s="2">
        <v>27</v>
      </c>
    </row>
    <row r="322" spans="1:26" x14ac:dyDescent="0.35">
      <c r="A322" s="1">
        <v>40790</v>
      </c>
      <c r="B322" s="2" t="s">
        <v>278</v>
      </c>
      <c r="C322" s="2" t="s">
        <v>208</v>
      </c>
      <c r="D322" s="2" t="s">
        <v>209</v>
      </c>
      <c r="E322" s="2" t="s">
        <v>196</v>
      </c>
      <c r="F322" s="2" t="s">
        <v>197</v>
      </c>
      <c r="G322" s="2">
        <v>119</v>
      </c>
      <c r="H322" s="2">
        <v>9</v>
      </c>
      <c r="I322" s="2">
        <v>121</v>
      </c>
      <c r="J322" s="2">
        <v>3</v>
      </c>
      <c r="K322" s="2">
        <v>31</v>
      </c>
      <c r="L322" s="2">
        <v>39</v>
      </c>
      <c r="M322" s="2">
        <v>6</v>
      </c>
      <c r="N322" s="2">
        <v>9</v>
      </c>
      <c r="O322" s="2">
        <v>2</v>
      </c>
      <c r="P322" s="2" t="s">
        <v>239</v>
      </c>
      <c r="Q322" s="2">
        <v>14</v>
      </c>
      <c r="R322" s="2">
        <v>1</v>
      </c>
      <c r="S322" s="2">
        <v>0</v>
      </c>
      <c r="T322" s="2">
        <v>0</v>
      </c>
      <c r="U322" s="2">
        <v>2</v>
      </c>
      <c r="V322" s="2" t="s">
        <v>205</v>
      </c>
      <c r="W322" s="2">
        <v>7</v>
      </c>
      <c r="X322" s="2">
        <v>0</v>
      </c>
      <c r="Y322" s="2">
        <v>1</v>
      </c>
      <c r="Z322" s="2">
        <v>24</v>
      </c>
    </row>
    <row r="323" spans="1:26" x14ac:dyDescent="0.35">
      <c r="A323" s="1">
        <v>40790</v>
      </c>
      <c r="B323" s="2" t="s">
        <v>278</v>
      </c>
      <c r="C323" s="2" t="s">
        <v>208</v>
      </c>
      <c r="D323" s="2" t="s">
        <v>209</v>
      </c>
      <c r="E323" s="2" t="s">
        <v>196</v>
      </c>
      <c r="F323" s="2" t="s">
        <v>197</v>
      </c>
      <c r="G323" s="2">
        <v>119</v>
      </c>
      <c r="H323" s="2">
        <v>9</v>
      </c>
      <c r="I323" s="2">
        <v>121</v>
      </c>
      <c r="J323" s="2">
        <v>3</v>
      </c>
      <c r="K323" s="2">
        <v>31</v>
      </c>
      <c r="L323" s="2">
        <v>39</v>
      </c>
      <c r="M323" s="2">
        <v>6</v>
      </c>
      <c r="N323" s="2">
        <v>9</v>
      </c>
      <c r="O323" s="2">
        <v>3</v>
      </c>
      <c r="P323" s="2" t="s">
        <v>202</v>
      </c>
      <c r="Q323" s="2">
        <v>0</v>
      </c>
      <c r="R323" s="2">
        <v>1</v>
      </c>
      <c r="S323" s="2">
        <v>0</v>
      </c>
      <c r="T323" s="2">
        <v>0</v>
      </c>
      <c r="U323" s="2">
        <v>3</v>
      </c>
      <c r="V323" s="2" t="s">
        <v>203</v>
      </c>
      <c r="W323" s="2">
        <v>5</v>
      </c>
      <c r="X323" s="2">
        <v>0</v>
      </c>
      <c r="Y323" s="2">
        <v>0</v>
      </c>
      <c r="Z323" s="2">
        <v>25</v>
      </c>
    </row>
    <row r="324" spans="1:26" x14ac:dyDescent="0.35">
      <c r="A324" s="1">
        <v>40790</v>
      </c>
      <c r="B324" s="2" t="s">
        <v>278</v>
      </c>
      <c r="C324" s="2" t="s">
        <v>208</v>
      </c>
      <c r="D324" s="2" t="s">
        <v>209</v>
      </c>
      <c r="E324" s="2" t="s">
        <v>196</v>
      </c>
      <c r="F324" s="2" t="s">
        <v>197</v>
      </c>
      <c r="G324" s="2">
        <v>119</v>
      </c>
      <c r="H324" s="2">
        <v>9</v>
      </c>
      <c r="I324" s="2">
        <v>121</v>
      </c>
      <c r="J324" s="2">
        <v>3</v>
      </c>
      <c r="K324" s="2">
        <v>31</v>
      </c>
      <c r="L324" s="2">
        <v>39</v>
      </c>
      <c r="M324" s="2">
        <v>6</v>
      </c>
      <c r="N324" s="2">
        <v>9</v>
      </c>
      <c r="O324" s="2">
        <v>4</v>
      </c>
      <c r="P324" s="2" t="s">
        <v>199</v>
      </c>
      <c r="Q324" s="2">
        <v>4</v>
      </c>
      <c r="R324" s="2">
        <v>1</v>
      </c>
      <c r="S324" s="2">
        <v>0</v>
      </c>
      <c r="T324" s="2">
        <v>0</v>
      </c>
      <c r="U324" s="2">
        <v>4</v>
      </c>
      <c r="V324" s="2" t="s">
        <v>233</v>
      </c>
      <c r="W324" s="2">
        <v>4</v>
      </c>
      <c r="X324" s="2">
        <v>0</v>
      </c>
      <c r="Y324" s="2">
        <v>0</v>
      </c>
      <c r="Z324" s="2">
        <v>14</v>
      </c>
    </row>
    <row r="325" spans="1:26" x14ac:dyDescent="0.35">
      <c r="A325" s="1">
        <v>40790</v>
      </c>
      <c r="B325" s="2" t="s">
        <v>278</v>
      </c>
      <c r="C325" s="2" t="s">
        <v>208</v>
      </c>
      <c r="D325" s="2" t="s">
        <v>209</v>
      </c>
      <c r="E325" s="2" t="s">
        <v>196</v>
      </c>
      <c r="F325" s="2" t="s">
        <v>197</v>
      </c>
      <c r="G325" s="2">
        <v>119</v>
      </c>
      <c r="H325" s="2">
        <v>9</v>
      </c>
      <c r="I325" s="2">
        <v>121</v>
      </c>
      <c r="J325" s="2">
        <v>3</v>
      </c>
      <c r="K325" s="2">
        <v>31</v>
      </c>
      <c r="L325" s="2">
        <v>39</v>
      </c>
      <c r="M325" s="2">
        <v>6</v>
      </c>
      <c r="N325" s="2">
        <v>9</v>
      </c>
      <c r="O325" s="2">
        <v>5</v>
      </c>
      <c r="P325" s="2" t="s">
        <v>196</v>
      </c>
      <c r="Q325" s="2">
        <v>12</v>
      </c>
      <c r="R325" s="2">
        <v>1</v>
      </c>
      <c r="S325" s="2">
        <v>0</v>
      </c>
      <c r="T325" s="2">
        <v>0</v>
      </c>
      <c r="U325" s="2">
        <v>5</v>
      </c>
      <c r="V325" s="2" t="s">
        <v>214</v>
      </c>
      <c r="W325" s="2">
        <v>3</v>
      </c>
      <c r="X325" s="2">
        <v>0</v>
      </c>
      <c r="Y325" s="2">
        <v>1</v>
      </c>
      <c r="Z325" s="2">
        <v>21</v>
      </c>
    </row>
    <row r="326" spans="1:26" x14ac:dyDescent="0.35">
      <c r="A326" s="1">
        <v>40790</v>
      </c>
      <c r="B326" s="2" t="s">
        <v>278</v>
      </c>
      <c r="C326" s="2" t="s">
        <v>208</v>
      </c>
      <c r="D326" s="2" t="s">
        <v>209</v>
      </c>
      <c r="E326" s="2" t="s">
        <v>196</v>
      </c>
      <c r="F326" s="2" t="s">
        <v>197</v>
      </c>
      <c r="G326" s="2">
        <v>119</v>
      </c>
      <c r="H326" s="2">
        <v>9</v>
      </c>
      <c r="I326" s="2">
        <v>121</v>
      </c>
      <c r="J326" s="2">
        <v>3</v>
      </c>
      <c r="K326" s="2">
        <v>31</v>
      </c>
      <c r="L326" s="2">
        <v>39</v>
      </c>
      <c r="M326" s="2">
        <v>6</v>
      </c>
      <c r="N326" s="2">
        <v>9</v>
      </c>
      <c r="O326" s="2">
        <v>6</v>
      </c>
      <c r="P326" s="2" t="s">
        <v>233</v>
      </c>
      <c r="Q326" s="2">
        <v>65</v>
      </c>
      <c r="R326" s="2">
        <v>1</v>
      </c>
      <c r="S326" s="2">
        <v>1</v>
      </c>
      <c r="T326" s="2">
        <v>0</v>
      </c>
      <c r="U326" s="2">
        <v>6</v>
      </c>
      <c r="V326" s="2" t="s">
        <v>270</v>
      </c>
      <c r="W326" s="2">
        <v>1</v>
      </c>
      <c r="X326" s="2">
        <v>0</v>
      </c>
      <c r="Y326" s="2">
        <v>0</v>
      </c>
      <c r="Z326" s="2">
        <v>1</v>
      </c>
    </row>
    <row r="327" spans="1:26" x14ac:dyDescent="0.35">
      <c r="A327" s="1">
        <v>40790</v>
      </c>
      <c r="B327" s="2" t="s">
        <v>278</v>
      </c>
      <c r="C327" s="2" t="s">
        <v>208</v>
      </c>
      <c r="D327" s="2" t="s">
        <v>209</v>
      </c>
      <c r="E327" s="2" t="s">
        <v>196</v>
      </c>
      <c r="F327" s="2" t="s">
        <v>197</v>
      </c>
      <c r="G327" s="2">
        <v>119</v>
      </c>
      <c r="H327" s="2">
        <v>9</v>
      </c>
      <c r="I327" s="2">
        <v>121</v>
      </c>
      <c r="J327" s="2">
        <v>3</v>
      </c>
      <c r="K327" s="2">
        <v>31</v>
      </c>
      <c r="L327" s="2">
        <v>39</v>
      </c>
      <c r="M327" s="2">
        <v>6</v>
      </c>
      <c r="N327" s="2">
        <v>9</v>
      </c>
      <c r="O327" s="2">
        <v>7</v>
      </c>
      <c r="P327" s="2" t="s">
        <v>203</v>
      </c>
      <c r="Q327" s="2">
        <v>0</v>
      </c>
      <c r="R327" s="2">
        <v>1</v>
      </c>
      <c r="S327" s="2">
        <v>0</v>
      </c>
      <c r="T327" s="2">
        <v>0</v>
      </c>
      <c r="U327" s="2">
        <v>7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</row>
    <row r="328" spans="1:26" x14ac:dyDescent="0.35">
      <c r="A328" s="1">
        <v>40790</v>
      </c>
      <c r="B328" s="2" t="s">
        <v>278</v>
      </c>
      <c r="C328" s="2" t="s">
        <v>208</v>
      </c>
      <c r="D328" s="2" t="s">
        <v>209</v>
      </c>
      <c r="E328" s="2" t="s">
        <v>196</v>
      </c>
      <c r="F328" s="2" t="s">
        <v>197</v>
      </c>
      <c r="G328" s="2">
        <v>119</v>
      </c>
      <c r="H328" s="2">
        <v>9</v>
      </c>
      <c r="I328" s="2">
        <v>121</v>
      </c>
      <c r="J328" s="2">
        <v>3</v>
      </c>
      <c r="K328" s="2">
        <v>31</v>
      </c>
      <c r="L328" s="2">
        <v>39</v>
      </c>
      <c r="M328" s="2">
        <v>6</v>
      </c>
      <c r="N328" s="2">
        <v>9</v>
      </c>
      <c r="O328" s="2">
        <v>8</v>
      </c>
      <c r="P328" s="2" t="s">
        <v>270</v>
      </c>
      <c r="Q328" s="2">
        <v>0</v>
      </c>
      <c r="R328" s="2">
        <v>1</v>
      </c>
      <c r="S328" s="2">
        <v>0</v>
      </c>
      <c r="T328" s="2">
        <v>0</v>
      </c>
      <c r="U328" s="2">
        <v>8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</row>
    <row r="329" spans="1:26" x14ac:dyDescent="0.35">
      <c r="A329" s="1">
        <v>40790</v>
      </c>
      <c r="B329" s="2" t="s">
        <v>278</v>
      </c>
      <c r="C329" s="2" t="s">
        <v>208</v>
      </c>
      <c r="D329" s="2" t="s">
        <v>209</v>
      </c>
      <c r="E329" s="2" t="s">
        <v>196</v>
      </c>
      <c r="F329" s="2" t="s">
        <v>197</v>
      </c>
      <c r="G329" s="2">
        <v>119</v>
      </c>
      <c r="H329" s="2">
        <v>9</v>
      </c>
      <c r="I329" s="2">
        <v>121</v>
      </c>
      <c r="J329" s="2">
        <v>3</v>
      </c>
      <c r="K329" s="2">
        <v>31</v>
      </c>
      <c r="L329" s="2">
        <v>39</v>
      </c>
      <c r="M329" s="2">
        <v>6</v>
      </c>
      <c r="N329" s="2">
        <v>9</v>
      </c>
      <c r="O329" s="2">
        <v>9</v>
      </c>
      <c r="P329" s="2" t="s">
        <v>214</v>
      </c>
      <c r="Q329" s="2">
        <v>13</v>
      </c>
      <c r="R329" s="2">
        <v>1</v>
      </c>
      <c r="S329" s="2">
        <v>0</v>
      </c>
      <c r="T329" s="2">
        <v>0</v>
      </c>
      <c r="U329" s="2">
        <v>9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</row>
    <row r="330" spans="1:26" x14ac:dyDescent="0.35">
      <c r="A330" s="1">
        <v>40790</v>
      </c>
      <c r="B330" s="2" t="s">
        <v>278</v>
      </c>
      <c r="C330" s="2" t="s">
        <v>208</v>
      </c>
      <c r="D330" s="2" t="s">
        <v>209</v>
      </c>
      <c r="E330" s="2" t="s">
        <v>196</v>
      </c>
      <c r="F330" s="2" t="s">
        <v>197</v>
      </c>
      <c r="G330" s="2">
        <v>119</v>
      </c>
      <c r="H330" s="2">
        <v>9</v>
      </c>
      <c r="I330" s="2">
        <v>121</v>
      </c>
      <c r="J330" s="2">
        <v>3</v>
      </c>
      <c r="K330" s="2">
        <v>31</v>
      </c>
      <c r="L330" s="2">
        <v>39</v>
      </c>
      <c r="M330" s="2">
        <v>6</v>
      </c>
      <c r="N330" s="2">
        <v>9</v>
      </c>
      <c r="O330" s="2">
        <v>10</v>
      </c>
      <c r="P330" s="2" t="s">
        <v>227</v>
      </c>
      <c r="Q330" s="2">
        <v>0</v>
      </c>
      <c r="R330" s="2">
        <v>0</v>
      </c>
      <c r="S330" s="2">
        <v>0</v>
      </c>
      <c r="T330" s="2">
        <v>0</v>
      </c>
      <c r="U330" s="2">
        <v>10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</row>
    <row r="331" spans="1:26" x14ac:dyDescent="0.35">
      <c r="A331" s="1">
        <v>40790</v>
      </c>
      <c r="B331" s="2" t="s">
        <v>278</v>
      </c>
      <c r="C331" s="2" t="s">
        <v>208</v>
      </c>
      <c r="D331" s="2" t="s">
        <v>209</v>
      </c>
      <c r="E331" s="2" t="s">
        <v>196</v>
      </c>
      <c r="F331" s="2" t="s">
        <v>197</v>
      </c>
      <c r="G331" s="2">
        <v>119</v>
      </c>
      <c r="H331" s="2">
        <v>9</v>
      </c>
      <c r="I331" s="2">
        <v>121</v>
      </c>
      <c r="J331" s="2">
        <v>3</v>
      </c>
      <c r="K331" s="2">
        <v>31</v>
      </c>
      <c r="L331" s="2">
        <v>39</v>
      </c>
      <c r="M331" s="2">
        <v>6</v>
      </c>
      <c r="N331" s="2">
        <v>9</v>
      </c>
      <c r="O331" s="2">
        <v>11</v>
      </c>
      <c r="P331" s="2" t="s">
        <v>205</v>
      </c>
      <c r="Q331" s="2">
        <v>2</v>
      </c>
      <c r="R331" s="2">
        <v>0</v>
      </c>
      <c r="S331" s="2">
        <v>0</v>
      </c>
      <c r="T331" s="2">
        <v>0</v>
      </c>
      <c r="U331" s="2">
        <v>11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</row>
    <row r="332" spans="1:26" x14ac:dyDescent="0.35">
      <c r="A332" s="1">
        <v>40797</v>
      </c>
      <c r="B332" s="2" t="s">
        <v>279</v>
      </c>
      <c r="C332" s="2" t="s">
        <v>229</v>
      </c>
      <c r="D332" s="2" t="s">
        <v>209</v>
      </c>
      <c r="E332" s="2" t="s">
        <v>199</v>
      </c>
      <c r="F332" s="2" t="s">
        <v>197</v>
      </c>
      <c r="G332" s="2">
        <v>215</v>
      </c>
      <c r="H332" s="2">
        <v>4</v>
      </c>
      <c r="I332" s="2">
        <v>140</v>
      </c>
      <c r="J332" s="2">
        <v>6</v>
      </c>
      <c r="K332" s="2">
        <v>41</v>
      </c>
      <c r="L332" s="2">
        <v>31</v>
      </c>
      <c r="M332" s="2">
        <v>20</v>
      </c>
      <c r="N332" s="2">
        <v>11</v>
      </c>
      <c r="O332" s="2">
        <v>1</v>
      </c>
      <c r="P332" s="2" t="s">
        <v>230</v>
      </c>
      <c r="Q332" s="2">
        <v>6</v>
      </c>
      <c r="R332" s="2">
        <v>1</v>
      </c>
      <c r="S332" s="2">
        <v>0</v>
      </c>
      <c r="T332" s="2">
        <v>0</v>
      </c>
      <c r="U332" s="2">
        <v>1</v>
      </c>
      <c r="V332" s="2" t="s">
        <v>268</v>
      </c>
      <c r="W332" s="2">
        <v>7</v>
      </c>
      <c r="X332" s="2">
        <v>2</v>
      </c>
      <c r="Y332" s="2">
        <v>0</v>
      </c>
      <c r="Z332" s="2">
        <v>18</v>
      </c>
    </row>
    <row r="333" spans="1:26" x14ac:dyDescent="0.35">
      <c r="A333" s="1">
        <v>40797</v>
      </c>
      <c r="B333" s="2" t="s">
        <v>279</v>
      </c>
      <c r="C333" s="2" t="s">
        <v>229</v>
      </c>
      <c r="D333" s="2" t="s">
        <v>209</v>
      </c>
      <c r="E333" s="2" t="s">
        <v>199</v>
      </c>
      <c r="F333" s="2" t="s">
        <v>197</v>
      </c>
      <c r="G333" s="2">
        <v>215</v>
      </c>
      <c r="H333" s="2">
        <v>4</v>
      </c>
      <c r="I333" s="2">
        <v>140</v>
      </c>
      <c r="J333" s="2">
        <v>6</v>
      </c>
      <c r="K333" s="2">
        <v>41</v>
      </c>
      <c r="L333" s="2">
        <v>31</v>
      </c>
      <c r="M333" s="2">
        <v>20</v>
      </c>
      <c r="N333" s="2">
        <v>11</v>
      </c>
      <c r="O333" s="2">
        <v>2</v>
      </c>
      <c r="P333" s="2" t="s">
        <v>224</v>
      </c>
      <c r="Q333" s="2">
        <v>11</v>
      </c>
      <c r="R333" s="2">
        <v>1</v>
      </c>
      <c r="S333" s="2">
        <v>0</v>
      </c>
      <c r="T333" s="2">
        <v>0</v>
      </c>
      <c r="U333" s="2">
        <v>2</v>
      </c>
      <c r="V333" s="2" t="s">
        <v>280</v>
      </c>
      <c r="W333" s="2">
        <v>5</v>
      </c>
      <c r="X333" s="2">
        <v>1</v>
      </c>
      <c r="Y333" s="2">
        <v>1</v>
      </c>
      <c r="Z333" s="2">
        <v>8</v>
      </c>
    </row>
    <row r="334" spans="1:26" x14ac:dyDescent="0.35">
      <c r="A334" s="1">
        <v>40797</v>
      </c>
      <c r="B334" s="2" t="s">
        <v>279</v>
      </c>
      <c r="C334" s="2" t="s">
        <v>229</v>
      </c>
      <c r="D334" s="2" t="s">
        <v>209</v>
      </c>
      <c r="E334" s="2" t="s">
        <v>199</v>
      </c>
      <c r="F334" s="2" t="s">
        <v>197</v>
      </c>
      <c r="G334" s="2">
        <v>215</v>
      </c>
      <c r="H334" s="2">
        <v>4</v>
      </c>
      <c r="I334" s="2">
        <v>140</v>
      </c>
      <c r="J334" s="2">
        <v>6</v>
      </c>
      <c r="K334" s="2">
        <v>41</v>
      </c>
      <c r="L334" s="2">
        <v>31</v>
      </c>
      <c r="M334" s="2">
        <v>20</v>
      </c>
      <c r="N334" s="2">
        <v>11</v>
      </c>
      <c r="O334" s="2">
        <v>3</v>
      </c>
      <c r="P334" s="2" t="s">
        <v>242</v>
      </c>
      <c r="Q334" s="2">
        <v>81</v>
      </c>
      <c r="R334" s="2">
        <v>1</v>
      </c>
      <c r="S334" s="2">
        <v>1</v>
      </c>
      <c r="T334" s="2">
        <v>0</v>
      </c>
      <c r="U334" s="2">
        <v>3</v>
      </c>
      <c r="V334" s="2" t="s">
        <v>281</v>
      </c>
      <c r="W334" s="2">
        <v>9</v>
      </c>
      <c r="X334" s="2">
        <v>0</v>
      </c>
      <c r="Y334" s="2">
        <v>1</v>
      </c>
      <c r="Z334" s="2">
        <v>26</v>
      </c>
    </row>
    <row r="335" spans="1:26" x14ac:dyDescent="0.35">
      <c r="A335" s="1">
        <v>40797</v>
      </c>
      <c r="B335" s="2" t="s">
        <v>279</v>
      </c>
      <c r="C335" s="2" t="s">
        <v>229</v>
      </c>
      <c r="D335" s="2" t="s">
        <v>209</v>
      </c>
      <c r="E335" s="2" t="s">
        <v>199</v>
      </c>
      <c r="F335" s="2" t="s">
        <v>197</v>
      </c>
      <c r="G335" s="2">
        <v>215</v>
      </c>
      <c r="H335" s="2">
        <v>4</v>
      </c>
      <c r="I335" s="2">
        <v>140</v>
      </c>
      <c r="J335" s="2">
        <v>6</v>
      </c>
      <c r="K335" s="2">
        <v>41</v>
      </c>
      <c r="L335" s="2">
        <v>31</v>
      </c>
      <c r="M335" s="2">
        <v>20</v>
      </c>
      <c r="N335" s="2">
        <v>11</v>
      </c>
      <c r="O335" s="2">
        <v>4</v>
      </c>
      <c r="P335" s="2" t="s">
        <v>225</v>
      </c>
      <c r="Q335" s="2">
        <v>79</v>
      </c>
      <c r="R335" s="2">
        <v>1</v>
      </c>
      <c r="S335" s="2">
        <v>1</v>
      </c>
      <c r="T335" s="2">
        <v>0</v>
      </c>
      <c r="U335" s="2">
        <v>4</v>
      </c>
      <c r="V335" s="2" t="s">
        <v>203</v>
      </c>
      <c r="W335" s="2">
        <v>8</v>
      </c>
      <c r="X335" s="2">
        <v>0</v>
      </c>
      <c r="Y335" s="2">
        <v>1</v>
      </c>
      <c r="Z335" s="2">
        <v>50</v>
      </c>
    </row>
    <row r="336" spans="1:26" x14ac:dyDescent="0.35">
      <c r="A336" s="1">
        <v>40797</v>
      </c>
      <c r="B336" s="2" t="s">
        <v>279</v>
      </c>
      <c r="C336" s="2" t="s">
        <v>229</v>
      </c>
      <c r="D336" s="2" t="s">
        <v>209</v>
      </c>
      <c r="E336" s="2" t="s">
        <v>199</v>
      </c>
      <c r="F336" s="2" t="s">
        <v>197</v>
      </c>
      <c r="G336" s="2">
        <v>215</v>
      </c>
      <c r="H336" s="2">
        <v>4</v>
      </c>
      <c r="I336" s="2">
        <v>140</v>
      </c>
      <c r="J336" s="2">
        <v>6</v>
      </c>
      <c r="K336" s="2">
        <v>41</v>
      </c>
      <c r="L336" s="2">
        <v>31</v>
      </c>
      <c r="M336" s="2">
        <v>20</v>
      </c>
      <c r="N336" s="2">
        <v>11</v>
      </c>
      <c r="O336" s="2">
        <v>5</v>
      </c>
      <c r="P336" s="2" t="s">
        <v>199</v>
      </c>
      <c r="Q336" s="2">
        <v>17</v>
      </c>
      <c r="R336" s="2">
        <v>0</v>
      </c>
      <c r="S336" s="2">
        <v>0</v>
      </c>
      <c r="T336" s="2">
        <v>0</v>
      </c>
      <c r="U336" s="2">
        <v>5</v>
      </c>
      <c r="V336" s="2" t="s">
        <v>233</v>
      </c>
      <c r="W336" s="2">
        <v>3</v>
      </c>
      <c r="X336" s="2">
        <v>1</v>
      </c>
      <c r="Y336" s="2">
        <v>0</v>
      </c>
      <c r="Z336" s="2">
        <v>6</v>
      </c>
    </row>
    <row r="337" spans="1:26" x14ac:dyDescent="0.35">
      <c r="A337" s="1">
        <v>40797</v>
      </c>
      <c r="B337" s="2" t="s">
        <v>279</v>
      </c>
      <c r="C337" s="2" t="s">
        <v>229</v>
      </c>
      <c r="D337" s="2" t="s">
        <v>209</v>
      </c>
      <c r="E337" s="2" t="s">
        <v>199</v>
      </c>
      <c r="F337" s="2" t="s">
        <v>197</v>
      </c>
      <c r="G337" s="2">
        <v>215</v>
      </c>
      <c r="H337" s="2">
        <v>4</v>
      </c>
      <c r="I337" s="2">
        <v>140</v>
      </c>
      <c r="J337" s="2">
        <v>6</v>
      </c>
      <c r="K337" s="2">
        <v>41</v>
      </c>
      <c r="L337" s="2">
        <v>31</v>
      </c>
      <c r="M337" s="2">
        <v>20</v>
      </c>
      <c r="N337" s="2">
        <v>11</v>
      </c>
      <c r="O337" s="2">
        <v>6</v>
      </c>
      <c r="P337" s="2" t="s">
        <v>281</v>
      </c>
      <c r="Q337" s="2">
        <v>1</v>
      </c>
      <c r="R337" s="2">
        <v>0</v>
      </c>
      <c r="S337" s="2">
        <v>0</v>
      </c>
      <c r="T337" s="2">
        <v>0</v>
      </c>
      <c r="U337" s="2">
        <v>6</v>
      </c>
      <c r="V337" s="2" t="s">
        <v>202</v>
      </c>
      <c r="W337" s="2">
        <v>5</v>
      </c>
      <c r="X337" s="2">
        <v>2</v>
      </c>
      <c r="Y337" s="2">
        <v>2</v>
      </c>
      <c r="Z337" s="2">
        <v>11</v>
      </c>
    </row>
    <row r="338" spans="1:26" x14ac:dyDescent="0.35">
      <c r="A338" s="1">
        <v>40797</v>
      </c>
      <c r="B338" s="2" t="s">
        <v>279</v>
      </c>
      <c r="C338" s="2" t="s">
        <v>229</v>
      </c>
      <c r="D338" s="2" t="s">
        <v>209</v>
      </c>
      <c r="E338" s="2" t="s">
        <v>199</v>
      </c>
      <c r="F338" s="2" t="s">
        <v>197</v>
      </c>
      <c r="G338" s="2">
        <v>215</v>
      </c>
      <c r="H338" s="2">
        <v>4</v>
      </c>
      <c r="I338" s="2">
        <v>140</v>
      </c>
      <c r="J338" s="2">
        <v>6</v>
      </c>
      <c r="K338" s="2">
        <v>41</v>
      </c>
      <c r="L338" s="2">
        <v>31</v>
      </c>
      <c r="M338" s="2">
        <v>20</v>
      </c>
      <c r="N338" s="2">
        <v>11</v>
      </c>
      <c r="O338" s="2">
        <v>7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7</v>
      </c>
      <c r="V338" s="2" t="s">
        <v>230</v>
      </c>
      <c r="W338" s="2">
        <v>3</v>
      </c>
      <c r="X338" s="2">
        <v>2</v>
      </c>
      <c r="Y338" s="2">
        <v>1</v>
      </c>
      <c r="Z338" s="2">
        <v>5</v>
      </c>
    </row>
    <row r="339" spans="1:26" x14ac:dyDescent="0.35">
      <c r="A339" s="1">
        <v>40797</v>
      </c>
      <c r="B339" s="2" t="s">
        <v>279</v>
      </c>
      <c r="C339" s="2" t="s">
        <v>229</v>
      </c>
      <c r="D339" s="2" t="s">
        <v>209</v>
      </c>
      <c r="E339" s="2" t="s">
        <v>199</v>
      </c>
      <c r="F339" s="2" t="s">
        <v>197</v>
      </c>
      <c r="G339" s="2">
        <v>215</v>
      </c>
      <c r="H339" s="2">
        <v>4</v>
      </c>
      <c r="I339" s="2">
        <v>140</v>
      </c>
      <c r="J339" s="2">
        <v>6</v>
      </c>
      <c r="K339" s="2">
        <v>41</v>
      </c>
      <c r="L339" s="2">
        <v>31</v>
      </c>
      <c r="M339" s="2">
        <v>20</v>
      </c>
      <c r="N339" s="2">
        <v>11</v>
      </c>
      <c r="O339" s="2">
        <v>8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8</v>
      </c>
      <c r="V339" s="2" t="s">
        <v>199</v>
      </c>
      <c r="W339" s="2">
        <v>1</v>
      </c>
      <c r="X339" s="2">
        <v>0</v>
      </c>
      <c r="Y339" s="2">
        <v>0</v>
      </c>
      <c r="Z339" s="2">
        <v>5</v>
      </c>
    </row>
    <row r="340" spans="1:26" x14ac:dyDescent="0.35">
      <c r="A340" s="1">
        <v>40797</v>
      </c>
      <c r="B340" s="2" t="s">
        <v>279</v>
      </c>
      <c r="C340" s="2" t="s">
        <v>229</v>
      </c>
      <c r="D340" s="2" t="s">
        <v>209</v>
      </c>
      <c r="E340" s="2" t="s">
        <v>199</v>
      </c>
      <c r="F340" s="2" t="s">
        <v>197</v>
      </c>
      <c r="G340" s="2">
        <v>215</v>
      </c>
      <c r="H340" s="2">
        <v>4</v>
      </c>
      <c r="I340" s="2">
        <v>140</v>
      </c>
      <c r="J340" s="2">
        <v>6</v>
      </c>
      <c r="K340" s="2">
        <v>41</v>
      </c>
      <c r="L340" s="2">
        <v>31</v>
      </c>
      <c r="M340" s="2">
        <v>20</v>
      </c>
      <c r="N340" s="2">
        <v>11</v>
      </c>
      <c r="O340" s="2">
        <v>9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9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</row>
    <row r="341" spans="1:26" x14ac:dyDescent="0.35">
      <c r="A341" s="1">
        <v>40797</v>
      </c>
      <c r="B341" s="2" t="s">
        <v>279</v>
      </c>
      <c r="C341" s="2" t="s">
        <v>229</v>
      </c>
      <c r="D341" s="2" t="s">
        <v>209</v>
      </c>
      <c r="E341" s="2" t="s">
        <v>199</v>
      </c>
      <c r="F341" s="2" t="s">
        <v>197</v>
      </c>
      <c r="G341" s="2">
        <v>215</v>
      </c>
      <c r="H341" s="2">
        <v>4</v>
      </c>
      <c r="I341" s="2">
        <v>140</v>
      </c>
      <c r="J341" s="2">
        <v>6</v>
      </c>
      <c r="K341" s="2">
        <v>41</v>
      </c>
      <c r="L341" s="2">
        <v>31</v>
      </c>
      <c r="M341" s="2">
        <v>20</v>
      </c>
      <c r="N341" s="2">
        <v>11</v>
      </c>
      <c r="O341" s="2">
        <v>10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10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</row>
    <row r="342" spans="1:26" x14ac:dyDescent="0.35">
      <c r="A342" s="1">
        <v>40797</v>
      </c>
      <c r="B342" s="2" t="s">
        <v>279</v>
      </c>
      <c r="C342" s="2" t="s">
        <v>229</v>
      </c>
      <c r="D342" s="2" t="s">
        <v>209</v>
      </c>
      <c r="E342" s="2" t="s">
        <v>199</v>
      </c>
      <c r="F342" s="2" t="s">
        <v>197</v>
      </c>
      <c r="G342" s="2">
        <v>215</v>
      </c>
      <c r="H342" s="2">
        <v>4</v>
      </c>
      <c r="I342" s="2">
        <v>140</v>
      </c>
      <c r="J342" s="2">
        <v>6</v>
      </c>
      <c r="K342" s="2">
        <v>41</v>
      </c>
      <c r="L342" s="2">
        <v>31</v>
      </c>
      <c r="M342" s="2">
        <v>20</v>
      </c>
      <c r="N342" s="2">
        <v>11</v>
      </c>
      <c r="O342" s="2">
        <v>11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11</v>
      </c>
      <c r="V342" s="2">
        <v>0</v>
      </c>
      <c r="W342" s="2">
        <v>0</v>
      </c>
      <c r="X342" s="2">
        <v>0</v>
      </c>
      <c r="Y342" s="2">
        <v>0</v>
      </c>
      <c r="Z342" s="2">
        <v>0</v>
      </c>
    </row>
    <row r="343" spans="1:26" x14ac:dyDescent="0.35">
      <c r="A343" s="1">
        <v>40804</v>
      </c>
      <c r="B343" s="2" t="s">
        <v>282</v>
      </c>
      <c r="C343" s="2" t="s">
        <v>208</v>
      </c>
      <c r="D343" s="2" t="s">
        <v>209</v>
      </c>
      <c r="E343" s="2" t="s">
        <v>196</v>
      </c>
      <c r="F343" s="2" t="s">
        <v>210</v>
      </c>
      <c r="G343" s="2">
        <v>142</v>
      </c>
      <c r="H343" s="2">
        <v>10</v>
      </c>
      <c r="I343" s="2">
        <v>171</v>
      </c>
      <c r="J343" s="2">
        <v>8</v>
      </c>
      <c r="K343" s="2">
        <v>40</v>
      </c>
      <c r="L343" s="2">
        <v>38</v>
      </c>
      <c r="M343" s="2">
        <v>15</v>
      </c>
      <c r="N343" s="2">
        <v>18</v>
      </c>
      <c r="O343" s="2">
        <v>1</v>
      </c>
      <c r="P343" s="2" t="s">
        <v>196</v>
      </c>
      <c r="Q343" s="2">
        <v>3</v>
      </c>
      <c r="R343" s="2">
        <v>1</v>
      </c>
      <c r="S343" s="2">
        <v>0</v>
      </c>
      <c r="T343" s="2">
        <v>0</v>
      </c>
      <c r="U343" s="2">
        <v>1</v>
      </c>
      <c r="V343" s="2" t="s">
        <v>206</v>
      </c>
      <c r="W343" s="2">
        <v>8</v>
      </c>
      <c r="X343" s="2">
        <v>4</v>
      </c>
      <c r="Y343" s="2">
        <v>1</v>
      </c>
      <c r="Z343" s="2">
        <v>20</v>
      </c>
    </row>
    <row r="344" spans="1:26" x14ac:dyDescent="0.35">
      <c r="A344" s="1">
        <v>40804</v>
      </c>
      <c r="B344" s="2" t="s">
        <v>282</v>
      </c>
      <c r="C344" s="2" t="s">
        <v>208</v>
      </c>
      <c r="D344" s="2" t="s">
        <v>209</v>
      </c>
      <c r="E344" s="2" t="s">
        <v>196</v>
      </c>
      <c r="F344" s="2" t="s">
        <v>210</v>
      </c>
      <c r="G344" s="2">
        <v>142</v>
      </c>
      <c r="H344" s="2">
        <v>10</v>
      </c>
      <c r="I344" s="2">
        <v>171</v>
      </c>
      <c r="J344" s="2">
        <v>8</v>
      </c>
      <c r="K344" s="2">
        <v>40</v>
      </c>
      <c r="L344" s="2">
        <v>38</v>
      </c>
      <c r="M344" s="2">
        <v>15</v>
      </c>
      <c r="N344" s="2">
        <v>18</v>
      </c>
      <c r="O344" s="2">
        <v>2</v>
      </c>
      <c r="P344" s="2" t="s">
        <v>241</v>
      </c>
      <c r="Q344" s="2">
        <v>55</v>
      </c>
      <c r="R344" s="2">
        <v>1</v>
      </c>
      <c r="S344" s="2">
        <v>1</v>
      </c>
      <c r="T344" s="2">
        <v>0</v>
      </c>
      <c r="U344" s="2">
        <v>2</v>
      </c>
      <c r="V344" s="2" t="s">
        <v>199</v>
      </c>
      <c r="W344" s="2">
        <v>8</v>
      </c>
      <c r="X344" s="2">
        <v>1</v>
      </c>
      <c r="Y344" s="2">
        <v>2</v>
      </c>
      <c r="Z344" s="2">
        <v>31</v>
      </c>
    </row>
    <row r="345" spans="1:26" x14ac:dyDescent="0.35">
      <c r="A345" s="1">
        <v>40804</v>
      </c>
      <c r="B345" s="2" t="s">
        <v>282</v>
      </c>
      <c r="C345" s="2" t="s">
        <v>208</v>
      </c>
      <c r="D345" s="2" t="s">
        <v>209</v>
      </c>
      <c r="E345" s="2" t="s">
        <v>196</v>
      </c>
      <c r="F345" s="2" t="s">
        <v>210</v>
      </c>
      <c r="G345" s="2">
        <v>142</v>
      </c>
      <c r="H345" s="2">
        <v>10</v>
      </c>
      <c r="I345" s="2">
        <v>171</v>
      </c>
      <c r="J345" s="2">
        <v>8</v>
      </c>
      <c r="K345" s="2">
        <v>40</v>
      </c>
      <c r="L345" s="2">
        <v>38</v>
      </c>
      <c r="M345" s="2">
        <v>15</v>
      </c>
      <c r="N345" s="2">
        <v>18</v>
      </c>
      <c r="O345" s="2">
        <v>3</v>
      </c>
      <c r="P345" s="2" t="s">
        <v>242</v>
      </c>
      <c r="Q345" s="2">
        <v>0</v>
      </c>
      <c r="R345" s="2">
        <v>1</v>
      </c>
      <c r="S345" s="2">
        <v>0</v>
      </c>
      <c r="T345" s="2">
        <v>0</v>
      </c>
      <c r="U345" s="2">
        <v>3</v>
      </c>
      <c r="V345" s="2" t="s">
        <v>203</v>
      </c>
      <c r="W345" s="2">
        <v>8</v>
      </c>
      <c r="X345" s="2">
        <v>1</v>
      </c>
      <c r="Y345" s="2">
        <v>2</v>
      </c>
      <c r="Z345" s="2">
        <v>23</v>
      </c>
    </row>
    <row r="346" spans="1:26" x14ac:dyDescent="0.35">
      <c r="A346" s="1">
        <v>40804</v>
      </c>
      <c r="B346" s="2" t="s">
        <v>282</v>
      </c>
      <c r="C346" s="2" t="s">
        <v>208</v>
      </c>
      <c r="D346" s="2" t="s">
        <v>209</v>
      </c>
      <c r="E346" s="2" t="s">
        <v>196</v>
      </c>
      <c r="F346" s="2" t="s">
        <v>210</v>
      </c>
      <c r="G346" s="2">
        <v>142</v>
      </c>
      <c r="H346" s="2">
        <v>10</v>
      </c>
      <c r="I346" s="2">
        <v>171</v>
      </c>
      <c r="J346" s="2">
        <v>8</v>
      </c>
      <c r="K346" s="2">
        <v>40</v>
      </c>
      <c r="L346" s="2">
        <v>38</v>
      </c>
      <c r="M346" s="2">
        <v>15</v>
      </c>
      <c r="N346" s="2">
        <v>18</v>
      </c>
      <c r="O346" s="2">
        <v>4</v>
      </c>
      <c r="P346" s="2" t="s">
        <v>199</v>
      </c>
      <c r="Q346" s="2">
        <v>13</v>
      </c>
      <c r="R346" s="2">
        <v>1</v>
      </c>
      <c r="S346" s="2">
        <v>0</v>
      </c>
      <c r="T346" s="2">
        <v>0</v>
      </c>
      <c r="U346" s="2">
        <v>4</v>
      </c>
      <c r="V346" s="2" t="s">
        <v>205</v>
      </c>
      <c r="W346" s="2">
        <v>8</v>
      </c>
      <c r="X346" s="2">
        <v>2</v>
      </c>
      <c r="Y346" s="2">
        <v>3</v>
      </c>
      <c r="Z346" s="2">
        <v>25</v>
      </c>
    </row>
    <row r="347" spans="1:26" x14ac:dyDescent="0.35">
      <c r="A347" s="1">
        <v>40804</v>
      </c>
      <c r="B347" s="2" t="s">
        <v>282</v>
      </c>
      <c r="C347" s="2" t="s">
        <v>208</v>
      </c>
      <c r="D347" s="2" t="s">
        <v>209</v>
      </c>
      <c r="E347" s="2" t="s">
        <v>196</v>
      </c>
      <c r="F347" s="2" t="s">
        <v>210</v>
      </c>
      <c r="G347" s="2">
        <v>142</v>
      </c>
      <c r="H347" s="2">
        <v>10</v>
      </c>
      <c r="I347" s="2">
        <v>171</v>
      </c>
      <c r="J347" s="2">
        <v>8</v>
      </c>
      <c r="K347" s="2">
        <v>40</v>
      </c>
      <c r="L347" s="2">
        <v>38</v>
      </c>
      <c r="M347" s="2">
        <v>15</v>
      </c>
      <c r="N347" s="2">
        <v>18</v>
      </c>
      <c r="O347" s="2">
        <v>5</v>
      </c>
      <c r="P347" s="2" t="s">
        <v>198</v>
      </c>
      <c r="Q347" s="2">
        <v>39</v>
      </c>
      <c r="R347" s="2">
        <v>1</v>
      </c>
      <c r="S347" s="2">
        <v>0</v>
      </c>
      <c r="T347" s="2">
        <v>0</v>
      </c>
      <c r="U347" s="2">
        <v>5</v>
      </c>
      <c r="V347" s="2" t="s">
        <v>241</v>
      </c>
      <c r="W347" s="2">
        <v>4</v>
      </c>
      <c r="X347" s="2">
        <v>0</v>
      </c>
      <c r="Y347" s="2">
        <v>0</v>
      </c>
      <c r="Z347" s="2">
        <v>34</v>
      </c>
    </row>
    <row r="348" spans="1:26" x14ac:dyDescent="0.35">
      <c r="A348" s="1">
        <v>40804</v>
      </c>
      <c r="B348" s="2" t="s">
        <v>282</v>
      </c>
      <c r="C348" s="2" t="s">
        <v>208</v>
      </c>
      <c r="D348" s="2" t="s">
        <v>209</v>
      </c>
      <c r="E348" s="2" t="s">
        <v>196</v>
      </c>
      <c r="F348" s="2" t="s">
        <v>210</v>
      </c>
      <c r="G348" s="2">
        <v>142</v>
      </c>
      <c r="H348" s="2">
        <v>10</v>
      </c>
      <c r="I348" s="2">
        <v>171</v>
      </c>
      <c r="J348" s="2">
        <v>8</v>
      </c>
      <c r="K348" s="2">
        <v>40</v>
      </c>
      <c r="L348" s="2">
        <v>38</v>
      </c>
      <c r="M348" s="2">
        <v>15</v>
      </c>
      <c r="N348" s="2">
        <v>18</v>
      </c>
      <c r="O348" s="2">
        <v>6</v>
      </c>
      <c r="P348" s="2" t="s">
        <v>200</v>
      </c>
      <c r="Q348" s="2">
        <v>6</v>
      </c>
      <c r="R348" s="2">
        <v>1</v>
      </c>
      <c r="S348" s="2">
        <v>0</v>
      </c>
      <c r="T348" s="2">
        <v>0</v>
      </c>
      <c r="U348" s="2">
        <v>6</v>
      </c>
      <c r="V348" s="2" t="s">
        <v>268</v>
      </c>
      <c r="W348" s="2">
        <v>4</v>
      </c>
      <c r="X348" s="2">
        <v>0</v>
      </c>
      <c r="Y348" s="2">
        <v>0</v>
      </c>
      <c r="Z348" s="2">
        <v>20</v>
      </c>
    </row>
    <row r="349" spans="1:26" x14ac:dyDescent="0.35">
      <c r="A349" s="1">
        <v>40804</v>
      </c>
      <c r="B349" s="2" t="s">
        <v>282</v>
      </c>
      <c r="C349" s="2" t="s">
        <v>208</v>
      </c>
      <c r="D349" s="2" t="s">
        <v>209</v>
      </c>
      <c r="E349" s="2" t="s">
        <v>196</v>
      </c>
      <c r="F349" s="2" t="s">
        <v>210</v>
      </c>
      <c r="G349" s="2">
        <v>142</v>
      </c>
      <c r="H349" s="2">
        <v>10</v>
      </c>
      <c r="I349" s="2">
        <v>171</v>
      </c>
      <c r="J349" s="2">
        <v>8</v>
      </c>
      <c r="K349" s="2">
        <v>40</v>
      </c>
      <c r="L349" s="2">
        <v>38</v>
      </c>
      <c r="M349" s="2">
        <v>15</v>
      </c>
      <c r="N349" s="2">
        <v>18</v>
      </c>
      <c r="O349" s="2">
        <v>7</v>
      </c>
      <c r="P349" s="2" t="s">
        <v>268</v>
      </c>
      <c r="Q349" s="2">
        <v>0</v>
      </c>
      <c r="R349" s="2">
        <v>1</v>
      </c>
      <c r="S349" s="2">
        <v>0</v>
      </c>
      <c r="T349" s="2">
        <v>0</v>
      </c>
      <c r="U349" s="2">
        <v>7</v>
      </c>
      <c r="V349" s="2">
        <v>0</v>
      </c>
      <c r="W349" s="2">
        <v>0</v>
      </c>
      <c r="X349" s="2">
        <v>0</v>
      </c>
      <c r="Y349" s="2">
        <v>0</v>
      </c>
      <c r="Z349" s="2">
        <v>0</v>
      </c>
    </row>
    <row r="350" spans="1:26" x14ac:dyDescent="0.35">
      <c r="A350" s="1">
        <v>40804</v>
      </c>
      <c r="B350" s="2" t="s">
        <v>282</v>
      </c>
      <c r="C350" s="2" t="s">
        <v>208</v>
      </c>
      <c r="D350" s="2" t="s">
        <v>209</v>
      </c>
      <c r="E350" s="2" t="s">
        <v>196</v>
      </c>
      <c r="F350" s="2" t="s">
        <v>210</v>
      </c>
      <c r="G350" s="2">
        <v>142</v>
      </c>
      <c r="H350" s="2">
        <v>10</v>
      </c>
      <c r="I350" s="2">
        <v>171</v>
      </c>
      <c r="J350" s="2">
        <v>8</v>
      </c>
      <c r="K350" s="2">
        <v>40</v>
      </c>
      <c r="L350" s="2">
        <v>38</v>
      </c>
      <c r="M350" s="2">
        <v>15</v>
      </c>
      <c r="N350" s="2">
        <v>18</v>
      </c>
      <c r="O350" s="2">
        <v>8</v>
      </c>
      <c r="P350" s="2" t="s">
        <v>203</v>
      </c>
      <c r="Q350" s="2">
        <v>2</v>
      </c>
      <c r="R350" s="2">
        <v>1</v>
      </c>
      <c r="S350" s="2">
        <v>0</v>
      </c>
      <c r="T350" s="2">
        <v>0</v>
      </c>
      <c r="U350" s="2">
        <v>8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</row>
    <row r="351" spans="1:26" x14ac:dyDescent="0.35">
      <c r="A351" s="1">
        <v>40804</v>
      </c>
      <c r="B351" s="2" t="s">
        <v>282</v>
      </c>
      <c r="C351" s="2" t="s">
        <v>208</v>
      </c>
      <c r="D351" s="2" t="s">
        <v>209</v>
      </c>
      <c r="E351" s="2" t="s">
        <v>196</v>
      </c>
      <c r="F351" s="2" t="s">
        <v>210</v>
      </c>
      <c r="G351" s="2">
        <v>142</v>
      </c>
      <c r="H351" s="2">
        <v>10</v>
      </c>
      <c r="I351" s="2">
        <v>171</v>
      </c>
      <c r="J351" s="2">
        <v>8</v>
      </c>
      <c r="K351" s="2">
        <v>40</v>
      </c>
      <c r="L351" s="2">
        <v>38</v>
      </c>
      <c r="M351" s="2">
        <v>15</v>
      </c>
      <c r="N351" s="2">
        <v>18</v>
      </c>
      <c r="O351" s="2">
        <v>9</v>
      </c>
      <c r="P351" s="2" t="s">
        <v>227</v>
      </c>
      <c r="Q351" s="2">
        <v>6</v>
      </c>
      <c r="R351" s="2">
        <v>1</v>
      </c>
      <c r="S351" s="2">
        <v>0</v>
      </c>
      <c r="T351" s="2">
        <v>0</v>
      </c>
      <c r="U351" s="2">
        <v>9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</row>
    <row r="352" spans="1:26" x14ac:dyDescent="0.35">
      <c r="A352" s="1">
        <v>40804</v>
      </c>
      <c r="B352" s="2" t="s">
        <v>282</v>
      </c>
      <c r="C352" s="2" t="s">
        <v>208</v>
      </c>
      <c r="D352" s="2" t="s">
        <v>209</v>
      </c>
      <c r="E352" s="2" t="s">
        <v>196</v>
      </c>
      <c r="F352" s="2" t="s">
        <v>210</v>
      </c>
      <c r="G352" s="2">
        <v>142</v>
      </c>
      <c r="H352" s="2">
        <v>10</v>
      </c>
      <c r="I352" s="2">
        <v>171</v>
      </c>
      <c r="J352" s="2">
        <v>8</v>
      </c>
      <c r="K352" s="2">
        <v>40</v>
      </c>
      <c r="L352" s="2">
        <v>38</v>
      </c>
      <c r="M352" s="2">
        <v>15</v>
      </c>
      <c r="N352" s="2">
        <v>18</v>
      </c>
      <c r="O352" s="2">
        <v>10</v>
      </c>
      <c r="P352" s="2" t="s">
        <v>205</v>
      </c>
      <c r="Q352" s="2">
        <v>1</v>
      </c>
      <c r="R352" s="2">
        <v>1</v>
      </c>
      <c r="S352" s="2">
        <v>0</v>
      </c>
      <c r="T352" s="2">
        <v>0</v>
      </c>
      <c r="U352" s="2">
        <v>10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</row>
    <row r="353" spans="1:26" x14ac:dyDescent="0.35">
      <c r="A353" s="1">
        <v>40804</v>
      </c>
      <c r="B353" s="2" t="s">
        <v>282</v>
      </c>
      <c r="C353" s="2" t="s">
        <v>208</v>
      </c>
      <c r="D353" s="2" t="s">
        <v>209</v>
      </c>
      <c r="E353" s="2" t="s">
        <v>196</v>
      </c>
      <c r="F353" s="2" t="s">
        <v>210</v>
      </c>
      <c r="G353" s="2">
        <v>142</v>
      </c>
      <c r="H353" s="2">
        <v>10</v>
      </c>
      <c r="I353" s="2">
        <v>171</v>
      </c>
      <c r="J353" s="2">
        <v>8</v>
      </c>
      <c r="K353" s="2">
        <v>40</v>
      </c>
      <c r="L353" s="2">
        <v>38</v>
      </c>
      <c r="M353" s="2">
        <v>15</v>
      </c>
      <c r="N353" s="2">
        <v>18</v>
      </c>
      <c r="O353" s="2">
        <v>11</v>
      </c>
      <c r="P353" s="2" t="s">
        <v>206</v>
      </c>
      <c r="Q353" s="2">
        <v>2</v>
      </c>
      <c r="R353" s="2">
        <v>0</v>
      </c>
      <c r="S353" s="2">
        <v>0</v>
      </c>
      <c r="T353" s="2">
        <v>0</v>
      </c>
      <c r="U353" s="2">
        <v>11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</row>
    <row r="354" spans="1:26" x14ac:dyDescent="0.35">
      <c r="A354" s="1">
        <v>40810</v>
      </c>
      <c r="B354" s="2" t="s">
        <v>283</v>
      </c>
      <c r="C354" s="2" t="s">
        <v>208</v>
      </c>
      <c r="D354" s="2" t="s">
        <v>209</v>
      </c>
      <c r="E354" s="2" t="s">
        <v>196</v>
      </c>
      <c r="F354" s="2" t="s">
        <v>210</v>
      </c>
      <c r="G354" s="2">
        <v>126</v>
      </c>
      <c r="H354" s="2">
        <v>10</v>
      </c>
      <c r="I354" s="2">
        <v>146</v>
      </c>
      <c r="J354" s="2">
        <v>7</v>
      </c>
      <c r="K354" s="2">
        <v>43</v>
      </c>
      <c r="L354" s="2">
        <v>37</v>
      </c>
      <c r="M354" s="2">
        <v>3</v>
      </c>
      <c r="N354" s="2">
        <v>6</v>
      </c>
      <c r="O354" s="2">
        <v>1</v>
      </c>
      <c r="P354" s="2" t="s">
        <v>202</v>
      </c>
      <c r="Q354" s="2">
        <v>8</v>
      </c>
      <c r="R354" s="2">
        <v>1</v>
      </c>
      <c r="S354" s="2">
        <v>0</v>
      </c>
      <c r="T354" s="2">
        <v>0</v>
      </c>
      <c r="U354" s="2">
        <v>1</v>
      </c>
      <c r="V354" s="2" t="s">
        <v>201</v>
      </c>
      <c r="W354" s="2">
        <v>11</v>
      </c>
      <c r="X354" s="2">
        <v>1</v>
      </c>
      <c r="Y354" s="2">
        <v>1</v>
      </c>
      <c r="Z354" s="2">
        <v>45</v>
      </c>
    </row>
    <row r="355" spans="1:26" x14ac:dyDescent="0.35">
      <c r="A355" s="1">
        <v>40810</v>
      </c>
      <c r="B355" s="2" t="s">
        <v>283</v>
      </c>
      <c r="C355" s="2" t="s">
        <v>208</v>
      </c>
      <c r="D355" s="2" t="s">
        <v>209</v>
      </c>
      <c r="E355" s="2" t="s">
        <v>196</v>
      </c>
      <c r="F355" s="2" t="s">
        <v>210</v>
      </c>
      <c r="G355" s="2">
        <v>126</v>
      </c>
      <c r="H355" s="2">
        <v>10</v>
      </c>
      <c r="I355" s="2">
        <v>146</v>
      </c>
      <c r="J355" s="2">
        <v>7</v>
      </c>
      <c r="K355" s="2">
        <v>43</v>
      </c>
      <c r="L355" s="2">
        <v>37</v>
      </c>
      <c r="M355" s="2">
        <v>3</v>
      </c>
      <c r="N355" s="2">
        <v>6</v>
      </c>
      <c r="O355" s="2">
        <v>2</v>
      </c>
      <c r="P355" s="2" t="s">
        <v>212</v>
      </c>
      <c r="Q355" s="2">
        <v>13</v>
      </c>
      <c r="R355" s="2">
        <v>1</v>
      </c>
      <c r="S355" s="2">
        <v>0</v>
      </c>
      <c r="T355" s="2">
        <v>0</v>
      </c>
      <c r="U355" s="2">
        <v>2</v>
      </c>
      <c r="V355" s="2" t="s">
        <v>199</v>
      </c>
      <c r="W355" s="2">
        <v>7</v>
      </c>
      <c r="X355" s="2">
        <v>3</v>
      </c>
      <c r="Y355" s="2">
        <v>0</v>
      </c>
      <c r="Z355" s="2">
        <v>9</v>
      </c>
    </row>
    <row r="356" spans="1:26" x14ac:dyDescent="0.35">
      <c r="A356" s="1">
        <v>40810</v>
      </c>
      <c r="B356" s="2" t="s">
        <v>283</v>
      </c>
      <c r="C356" s="2" t="s">
        <v>208</v>
      </c>
      <c r="D356" s="2" t="s">
        <v>209</v>
      </c>
      <c r="E356" s="2" t="s">
        <v>196</v>
      </c>
      <c r="F356" s="2" t="s">
        <v>210</v>
      </c>
      <c r="G356" s="2">
        <v>126</v>
      </c>
      <c r="H356" s="2">
        <v>10</v>
      </c>
      <c r="I356" s="2">
        <v>146</v>
      </c>
      <c r="J356" s="2">
        <v>7</v>
      </c>
      <c r="K356" s="2">
        <v>43</v>
      </c>
      <c r="L356" s="2">
        <v>37</v>
      </c>
      <c r="M356" s="2">
        <v>3</v>
      </c>
      <c r="N356" s="2">
        <v>6</v>
      </c>
      <c r="O356" s="2">
        <v>3</v>
      </c>
      <c r="P356" s="2" t="s">
        <v>242</v>
      </c>
      <c r="Q356" s="2">
        <v>1</v>
      </c>
      <c r="R356" s="2">
        <v>1</v>
      </c>
      <c r="S356" s="2">
        <v>0</v>
      </c>
      <c r="T356" s="2">
        <v>0</v>
      </c>
      <c r="U356" s="2">
        <v>3</v>
      </c>
      <c r="V356" s="2" t="s">
        <v>214</v>
      </c>
      <c r="W356" s="2">
        <v>14</v>
      </c>
      <c r="X356" s="2">
        <v>3</v>
      </c>
      <c r="Y356" s="2">
        <v>5</v>
      </c>
      <c r="Z356" s="2">
        <v>53</v>
      </c>
    </row>
    <row r="357" spans="1:26" x14ac:dyDescent="0.35">
      <c r="A357" s="1">
        <v>40810</v>
      </c>
      <c r="B357" s="2" t="s">
        <v>283</v>
      </c>
      <c r="C357" s="2" t="s">
        <v>208</v>
      </c>
      <c r="D357" s="2" t="s">
        <v>209</v>
      </c>
      <c r="E357" s="2" t="s">
        <v>196</v>
      </c>
      <c r="F357" s="2" t="s">
        <v>210</v>
      </c>
      <c r="G357" s="2">
        <v>126</v>
      </c>
      <c r="H357" s="2">
        <v>10</v>
      </c>
      <c r="I357" s="2">
        <v>146</v>
      </c>
      <c r="J357" s="2">
        <v>7</v>
      </c>
      <c r="K357" s="2">
        <v>43</v>
      </c>
      <c r="L357" s="2">
        <v>37</v>
      </c>
      <c r="M357" s="2">
        <v>3</v>
      </c>
      <c r="N357" s="2">
        <v>6</v>
      </c>
      <c r="O357" s="2">
        <v>4</v>
      </c>
      <c r="P357" s="2" t="s">
        <v>211</v>
      </c>
      <c r="Q357" s="2">
        <v>10</v>
      </c>
      <c r="R357" s="2">
        <v>1</v>
      </c>
      <c r="S357" s="2">
        <v>0</v>
      </c>
      <c r="T357" s="2">
        <v>0</v>
      </c>
      <c r="U357" s="2">
        <v>4</v>
      </c>
      <c r="V357" s="2" t="s">
        <v>268</v>
      </c>
      <c r="W357" s="2">
        <v>11</v>
      </c>
      <c r="X357" s="2">
        <v>0</v>
      </c>
      <c r="Y357" s="2">
        <v>1</v>
      </c>
      <c r="Z357" s="2">
        <v>33</v>
      </c>
    </row>
    <row r="358" spans="1:26" x14ac:dyDescent="0.35">
      <c r="A358" s="1">
        <v>40810</v>
      </c>
      <c r="B358" s="2" t="s">
        <v>283</v>
      </c>
      <c r="C358" s="2" t="s">
        <v>208</v>
      </c>
      <c r="D358" s="2" t="s">
        <v>209</v>
      </c>
      <c r="E358" s="2" t="s">
        <v>196</v>
      </c>
      <c r="F358" s="2" t="s">
        <v>210</v>
      </c>
      <c r="G358" s="2">
        <v>126</v>
      </c>
      <c r="H358" s="2">
        <v>10</v>
      </c>
      <c r="I358" s="2">
        <v>146</v>
      </c>
      <c r="J358" s="2">
        <v>7</v>
      </c>
      <c r="K358" s="2">
        <v>43</v>
      </c>
      <c r="L358" s="2">
        <v>37</v>
      </c>
      <c r="M358" s="2">
        <v>3</v>
      </c>
      <c r="N358" s="2">
        <v>6</v>
      </c>
      <c r="O358" s="2">
        <v>5</v>
      </c>
      <c r="P358" s="2" t="s">
        <v>199</v>
      </c>
      <c r="Q358" s="2">
        <v>36</v>
      </c>
      <c r="R358" s="2">
        <v>1</v>
      </c>
      <c r="S358" s="2">
        <v>0</v>
      </c>
      <c r="T358" s="2">
        <v>0</v>
      </c>
      <c r="U358" s="2">
        <v>5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</row>
    <row r="359" spans="1:26" x14ac:dyDescent="0.35">
      <c r="A359" s="1">
        <v>40810</v>
      </c>
      <c r="B359" s="2" t="s">
        <v>283</v>
      </c>
      <c r="C359" s="2" t="s">
        <v>208</v>
      </c>
      <c r="D359" s="2" t="s">
        <v>209</v>
      </c>
      <c r="E359" s="2" t="s">
        <v>196</v>
      </c>
      <c r="F359" s="2" t="s">
        <v>210</v>
      </c>
      <c r="G359" s="2">
        <v>126</v>
      </c>
      <c r="H359" s="2">
        <v>10</v>
      </c>
      <c r="I359" s="2">
        <v>146</v>
      </c>
      <c r="J359" s="2">
        <v>7</v>
      </c>
      <c r="K359" s="2">
        <v>43</v>
      </c>
      <c r="L359" s="2">
        <v>37</v>
      </c>
      <c r="M359" s="2">
        <v>3</v>
      </c>
      <c r="N359" s="2">
        <v>6</v>
      </c>
      <c r="O359" s="2">
        <v>6</v>
      </c>
      <c r="P359" s="2" t="s">
        <v>224</v>
      </c>
      <c r="Q359" s="2">
        <v>19</v>
      </c>
      <c r="R359" s="2">
        <v>1</v>
      </c>
      <c r="S359" s="2">
        <v>0</v>
      </c>
      <c r="T359" s="2">
        <v>0</v>
      </c>
      <c r="U359" s="2">
        <v>6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</row>
    <row r="360" spans="1:26" x14ac:dyDescent="0.35">
      <c r="A360" s="1">
        <v>40810</v>
      </c>
      <c r="B360" s="2" t="s">
        <v>283</v>
      </c>
      <c r="C360" s="2" t="s">
        <v>208</v>
      </c>
      <c r="D360" s="2" t="s">
        <v>209</v>
      </c>
      <c r="E360" s="2" t="s">
        <v>196</v>
      </c>
      <c r="F360" s="2" t="s">
        <v>210</v>
      </c>
      <c r="G360" s="2">
        <v>126</v>
      </c>
      <c r="H360" s="2">
        <v>10</v>
      </c>
      <c r="I360" s="2">
        <v>146</v>
      </c>
      <c r="J360" s="2">
        <v>7</v>
      </c>
      <c r="K360" s="2">
        <v>43</v>
      </c>
      <c r="L360" s="2">
        <v>37</v>
      </c>
      <c r="M360" s="2">
        <v>3</v>
      </c>
      <c r="N360" s="2">
        <v>6</v>
      </c>
      <c r="O360" s="2">
        <v>7</v>
      </c>
      <c r="P360" s="2" t="s">
        <v>268</v>
      </c>
      <c r="Q360" s="2">
        <v>7</v>
      </c>
      <c r="R360" s="2">
        <v>1</v>
      </c>
      <c r="S360" s="2">
        <v>0</v>
      </c>
      <c r="T360" s="2">
        <v>0</v>
      </c>
      <c r="U360" s="2">
        <v>7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</row>
    <row r="361" spans="1:26" x14ac:dyDescent="0.35">
      <c r="A361" s="1">
        <v>40810</v>
      </c>
      <c r="B361" s="2" t="s">
        <v>283</v>
      </c>
      <c r="C361" s="2" t="s">
        <v>208</v>
      </c>
      <c r="D361" s="2" t="s">
        <v>209</v>
      </c>
      <c r="E361" s="2" t="s">
        <v>196</v>
      </c>
      <c r="F361" s="2" t="s">
        <v>210</v>
      </c>
      <c r="G361" s="2">
        <v>126</v>
      </c>
      <c r="H361" s="2">
        <v>10</v>
      </c>
      <c r="I361" s="2">
        <v>146</v>
      </c>
      <c r="J361" s="2">
        <v>7</v>
      </c>
      <c r="K361" s="2">
        <v>43</v>
      </c>
      <c r="L361" s="2">
        <v>37</v>
      </c>
      <c r="M361" s="2">
        <v>3</v>
      </c>
      <c r="N361" s="2">
        <v>6</v>
      </c>
      <c r="O361" s="2">
        <v>8</v>
      </c>
      <c r="P361" s="2" t="s">
        <v>196</v>
      </c>
      <c r="Q361" s="2">
        <v>13</v>
      </c>
      <c r="R361" s="2">
        <v>1</v>
      </c>
      <c r="S361" s="2">
        <v>0</v>
      </c>
      <c r="T361" s="2">
        <v>0</v>
      </c>
      <c r="U361" s="2">
        <v>8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</row>
    <row r="362" spans="1:26" x14ac:dyDescent="0.35">
      <c r="A362" s="1">
        <v>40810</v>
      </c>
      <c r="B362" s="2" t="s">
        <v>283</v>
      </c>
      <c r="C362" s="2" t="s">
        <v>208</v>
      </c>
      <c r="D362" s="2" t="s">
        <v>209</v>
      </c>
      <c r="E362" s="2" t="s">
        <v>196</v>
      </c>
      <c r="F362" s="2" t="s">
        <v>210</v>
      </c>
      <c r="G362" s="2">
        <v>126</v>
      </c>
      <c r="H362" s="2">
        <v>10</v>
      </c>
      <c r="I362" s="2">
        <v>146</v>
      </c>
      <c r="J362" s="2">
        <v>7</v>
      </c>
      <c r="K362" s="2">
        <v>43</v>
      </c>
      <c r="L362" s="2">
        <v>37</v>
      </c>
      <c r="M362" s="2">
        <v>3</v>
      </c>
      <c r="N362" s="2">
        <v>6</v>
      </c>
      <c r="O362" s="2">
        <v>9</v>
      </c>
      <c r="P362" s="2" t="s">
        <v>201</v>
      </c>
      <c r="Q362" s="2">
        <v>11</v>
      </c>
      <c r="R362" s="2">
        <v>1</v>
      </c>
      <c r="S362" s="2">
        <v>0</v>
      </c>
      <c r="T362" s="2">
        <v>0</v>
      </c>
      <c r="U362" s="2">
        <v>9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</row>
    <row r="363" spans="1:26" x14ac:dyDescent="0.35">
      <c r="A363" s="1">
        <v>40810</v>
      </c>
      <c r="B363" s="2" t="s">
        <v>283</v>
      </c>
      <c r="C363" s="2" t="s">
        <v>208</v>
      </c>
      <c r="D363" s="2" t="s">
        <v>209</v>
      </c>
      <c r="E363" s="2" t="s">
        <v>196</v>
      </c>
      <c r="F363" s="2" t="s">
        <v>210</v>
      </c>
      <c r="G363" s="2">
        <v>126</v>
      </c>
      <c r="H363" s="2">
        <v>10</v>
      </c>
      <c r="I363" s="2">
        <v>146</v>
      </c>
      <c r="J363" s="2">
        <v>7</v>
      </c>
      <c r="K363" s="2">
        <v>43</v>
      </c>
      <c r="L363" s="2">
        <v>37</v>
      </c>
      <c r="M363" s="2">
        <v>3</v>
      </c>
      <c r="N363" s="2">
        <v>6</v>
      </c>
      <c r="O363" s="2">
        <v>10</v>
      </c>
      <c r="P363" s="2" t="s">
        <v>213</v>
      </c>
      <c r="Q363" s="2">
        <v>4</v>
      </c>
      <c r="R363" s="2">
        <v>1</v>
      </c>
      <c r="S363" s="2">
        <v>0</v>
      </c>
      <c r="T363" s="2">
        <v>0</v>
      </c>
      <c r="U363" s="2">
        <v>10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</row>
    <row r="364" spans="1:26" x14ac:dyDescent="0.35">
      <c r="A364" s="1">
        <v>40810</v>
      </c>
      <c r="B364" s="2" t="s">
        <v>283</v>
      </c>
      <c r="C364" s="2" t="s">
        <v>208</v>
      </c>
      <c r="D364" s="2" t="s">
        <v>209</v>
      </c>
      <c r="E364" s="2" t="s">
        <v>196</v>
      </c>
      <c r="F364" s="2" t="s">
        <v>210</v>
      </c>
      <c r="G364" s="2">
        <v>126</v>
      </c>
      <c r="H364" s="2">
        <v>10</v>
      </c>
      <c r="I364" s="2">
        <v>146</v>
      </c>
      <c r="J364" s="2">
        <v>7</v>
      </c>
      <c r="K364" s="2">
        <v>43</v>
      </c>
      <c r="L364" s="2">
        <v>37</v>
      </c>
      <c r="M364" s="2">
        <v>3</v>
      </c>
      <c r="N364" s="2">
        <v>6</v>
      </c>
      <c r="O364" s="2">
        <v>11</v>
      </c>
      <c r="P364" s="2" t="s">
        <v>214</v>
      </c>
      <c r="Q364" s="2">
        <v>1</v>
      </c>
      <c r="R364" s="2">
        <v>0</v>
      </c>
      <c r="S364" s="2">
        <v>0</v>
      </c>
      <c r="T364" s="2">
        <v>0</v>
      </c>
      <c r="U364" s="2">
        <v>11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</row>
    <row r="365" spans="1:26" x14ac:dyDescent="0.35">
      <c r="A365" s="1">
        <v>41021</v>
      </c>
      <c r="B365" s="2" t="s">
        <v>193</v>
      </c>
      <c r="C365" s="2" t="s">
        <v>249</v>
      </c>
      <c r="D365" s="2" t="s">
        <v>209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1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1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</row>
    <row r="366" spans="1:26" x14ac:dyDescent="0.35">
      <c r="A366" s="1">
        <v>41021</v>
      </c>
      <c r="B366" s="2" t="s">
        <v>193</v>
      </c>
      <c r="C366" s="2" t="s">
        <v>249</v>
      </c>
      <c r="D366" s="2" t="s">
        <v>209</v>
      </c>
      <c r="E366" s="2">
        <v>0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2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2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</row>
    <row r="367" spans="1:26" x14ac:dyDescent="0.35">
      <c r="A367" s="1">
        <v>41021</v>
      </c>
      <c r="B367" s="2" t="s">
        <v>193</v>
      </c>
      <c r="C367" s="2" t="s">
        <v>249</v>
      </c>
      <c r="D367" s="2" t="s">
        <v>209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3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3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</row>
    <row r="368" spans="1:26" x14ac:dyDescent="0.35">
      <c r="A368" s="1">
        <v>41021</v>
      </c>
      <c r="B368" s="2" t="s">
        <v>193</v>
      </c>
      <c r="C368" s="2" t="s">
        <v>249</v>
      </c>
      <c r="D368" s="2" t="s">
        <v>209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4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4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</row>
    <row r="369" spans="1:26" x14ac:dyDescent="0.35">
      <c r="A369" s="1">
        <v>41021</v>
      </c>
      <c r="B369" s="2" t="s">
        <v>193</v>
      </c>
      <c r="C369" s="2" t="s">
        <v>249</v>
      </c>
      <c r="D369" s="2" t="s">
        <v>209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5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5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</row>
    <row r="370" spans="1:26" x14ac:dyDescent="0.35">
      <c r="A370" s="1">
        <v>41021</v>
      </c>
      <c r="B370" s="2" t="s">
        <v>193</v>
      </c>
      <c r="C370" s="2" t="s">
        <v>249</v>
      </c>
      <c r="D370" s="2" t="s">
        <v>209</v>
      </c>
      <c r="E370" s="2">
        <v>0</v>
      </c>
      <c r="F370" s="2">
        <v>0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0</v>
      </c>
      <c r="N370" s="2">
        <v>0</v>
      </c>
      <c r="O370" s="2">
        <v>6</v>
      </c>
      <c r="P370" s="2">
        <v>0</v>
      </c>
      <c r="Q370" s="2">
        <v>0</v>
      </c>
      <c r="R370" s="2">
        <v>0</v>
      </c>
      <c r="S370" s="2">
        <v>0</v>
      </c>
      <c r="T370" s="2">
        <v>0</v>
      </c>
      <c r="U370" s="2">
        <v>6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</row>
    <row r="371" spans="1:26" x14ac:dyDescent="0.35">
      <c r="A371" s="1">
        <v>41021</v>
      </c>
      <c r="B371" s="2" t="s">
        <v>193</v>
      </c>
      <c r="C371" s="2" t="s">
        <v>249</v>
      </c>
      <c r="D371" s="2" t="s">
        <v>209</v>
      </c>
      <c r="E371" s="2">
        <v>0</v>
      </c>
      <c r="F371" s="2">
        <v>0</v>
      </c>
      <c r="G371" s="2">
        <v>0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7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7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</row>
    <row r="372" spans="1:26" x14ac:dyDescent="0.35">
      <c r="A372" s="1">
        <v>41021</v>
      </c>
      <c r="B372" s="2" t="s">
        <v>193</v>
      </c>
      <c r="C372" s="2" t="s">
        <v>249</v>
      </c>
      <c r="D372" s="2" t="s">
        <v>209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8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8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</row>
    <row r="373" spans="1:26" x14ac:dyDescent="0.35">
      <c r="A373" s="1">
        <v>41021</v>
      </c>
      <c r="B373" s="2" t="s">
        <v>193</v>
      </c>
      <c r="C373" s="2" t="s">
        <v>249</v>
      </c>
      <c r="D373" s="2" t="s">
        <v>209</v>
      </c>
      <c r="E373" s="2">
        <v>0</v>
      </c>
      <c r="F373" s="2">
        <v>0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9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9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</row>
    <row r="374" spans="1:26" x14ac:dyDescent="0.35">
      <c r="A374" s="1">
        <v>41021</v>
      </c>
      <c r="B374" s="2" t="s">
        <v>193</v>
      </c>
      <c r="C374" s="2" t="s">
        <v>249</v>
      </c>
      <c r="D374" s="2" t="s">
        <v>209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10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10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</row>
    <row r="375" spans="1:26" x14ac:dyDescent="0.35">
      <c r="A375" s="1">
        <v>41021</v>
      </c>
      <c r="B375" s="2" t="s">
        <v>193</v>
      </c>
      <c r="C375" s="2" t="s">
        <v>249</v>
      </c>
      <c r="D375" s="2" t="s">
        <v>209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11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11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</row>
    <row r="376" spans="1:26" x14ac:dyDescent="0.35">
      <c r="A376" s="1">
        <v>41028</v>
      </c>
      <c r="B376" s="2" t="s">
        <v>207</v>
      </c>
      <c r="C376" s="2" t="s">
        <v>249</v>
      </c>
      <c r="D376" s="2" t="s">
        <v>195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1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1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</row>
    <row r="377" spans="1:26" x14ac:dyDescent="0.35">
      <c r="A377" s="1">
        <v>41028</v>
      </c>
      <c r="B377" s="2" t="s">
        <v>207</v>
      </c>
      <c r="C377" s="2" t="s">
        <v>249</v>
      </c>
      <c r="D377" s="2" t="s">
        <v>195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2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2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</row>
    <row r="378" spans="1:26" x14ac:dyDescent="0.35">
      <c r="A378" s="1">
        <v>41028</v>
      </c>
      <c r="B378" s="2" t="s">
        <v>207</v>
      </c>
      <c r="C378" s="2" t="s">
        <v>249</v>
      </c>
      <c r="D378" s="2" t="s">
        <v>195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3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3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</row>
    <row r="379" spans="1:26" x14ac:dyDescent="0.35">
      <c r="A379" s="1">
        <v>41028</v>
      </c>
      <c r="B379" s="2" t="s">
        <v>207</v>
      </c>
      <c r="C379" s="2" t="s">
        <v>249</v>
      </c>
      <c r="D379" s="2" t="s">
        <v>195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4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4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</row>
    <row r="380" spans="1:26" x14ac:dyDescent="0.35">
      <c r="A380" s="1">
        <v>41028</v>
      </c>
      <c r="B380" s="2" t="s">
        <v>207</v>
      </c>
      <c r="C380" s="2" t="s">
        <v>249</v>
      </c>
      <c r="D380" s="2" t="s">
        <v>195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5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5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</row>
    <row r="381" spans="1:26" x14ac:dyDescent="0.35">
      <c r="A381" s="1">
        <v>41028</v>
      </c>
      <c r="B381" s="2" t="s">
        <v>207</v>
      </c>
      <c r="C381" s="2" t="s">
        <v>249</v>
      </c>
      <c r="D381" s="2" t="s">
        <v>195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6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6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</row>
    <row r="382" spans="1:26" x14ac:dyDescent="0.35">
      <c r="A382" s="1">
        <v>41028</v>
      </c>
      <c r="B382" s="2" t="s">
        <v>207</v>
      </c>
      <c r="C382" s="2" t="s">
        <v>249</v>
      </c>
      <c r="D382" s="2" t="s">
        <v>195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7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7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</row>
    <row r="383" spans="1:26" x14ac:dyDescent="0.35">
      <c r="A383" s="1">
        <v>41028</v>
      </c>
      <c r="B383" s="2" t="s">
        <v>207</v>
      </c>
      <c r="C383" s="2" t="s">
        <v>249</v>
      </c>
      <c r="D383" s="2" t="s">
        <v>195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8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8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</row>
    <row r="384" spans="1:26" x14ac:dyDescent="0.35">
      <c r="A384" s="1">
        <v>41028</v>
      </c>
      <c r="B384" s="2" t="s">
        <v>207</v>
      </c>
      <c r="C384" s="2" t="s">
        <v>249</v>
      </c>
      <c r="D384" s="2" t="s">
        <v>195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9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9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</row>
    <row r="385" spans="1:26" x14ac:dyDescent="0.35">
      <c r="A385" s="1">
        <v>41028</v>
      </c>
      <c r="B385" s="2" t="s">
        <v>207</v>
      </c>
      <c r="C385" s="2" t="s">
        <v>249</v>
      </c>
      <c r="D385" s="2" t="s">
        <v>195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10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10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</row>
    <row r="386" spans="1:26" x14ac:dyDescent="0.35">
      <c r="A386" s="1">
        <v>41028</v>
      </c>
      <c r="B386" s="2" t="s">
        <v>207</v>
      </c>
      <c r="C386" s="2" t="s">
        <v>249</v>
      </c>
      <c r="D386" s="2" t="s">
        <v>195</v>
      </c>
      <c r="E386" s="2">
        <v>0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11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11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</row>
    <row r="387" spans="1:26" x14ac:dyDescent="0.35">
      <c r="A387" s="1">
        <v>41035</v>
      </c>
      <c r="B387" s="2" t="s">
        <v>219</v>
      </c>
      <c r="C387" s="2" t="s">
        <v>249</v>
      </c>
      <c r="D387" s="2" t="s">
        <v>209</v>
      </c>
      <c r="E387" s="2">
        <v>0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1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1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</row>
    <row r="388" spans="1:26" x14ac:dyDescent="0.35">
      <c r="A388" s="1">
        <v>41035</v>
      </c>
      <c r="B388" s="2" t="s">
        <v>219</v>
      </c>
      <c r="C388" s="2" t="s">
        <v>249</v>
      </c>
      <c r="D388" s="2" t="s">
        <v>209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2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2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</row>
    <row r="389" spans="1:26" x14ac:dyDescent="0.35">
      <c r="A389" s="1">
        <v>41035</v>
      </c>
      <c r="B389" s="2" t="s">
        <v>219</v>
      </c>
      <c r="C389" s="2" t="s">
        <v>249</v>
      </c>
      <c r="D389" s="2" t="s">
        <v>209</v>
      </c>
      <c r="E389" s="2">
        <v>0</v>
      </c>
      <c r="F389" s="2">
        <v>0</v>
      </c>
      <c r="G389" s="2">
        <v>0</v>
      </c>
      <c r="H389" s="2">
        <v>0</v>
      </c>
      <c r="I389" s="2">
        <v>0</v>
      </c>
      <c r="J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3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3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</row>
    <row r="390" spans="1:26" x14ac:dyDescent="0.35">
      <c r="A390" s="1">
        <v>41035</v>
      </c>
      <c r="B390" s="2" t="s">
        <v>219</v>
      </c>
      <c r="C390" s="2" t="s">
        <v>249</v>
      </c>
      <c r="D390" s="2" t="s">
        <v>209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4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4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</row>
    <row r="391" spans="1:26" x14ac:dyDescent="0.35">
      <c r="A391" s="1">
        <v>41035</v>
      </c>
      <c r="B391" s="2" t="s">
        <v>219</v>
      </c>
      <c r="C391" s="2" t="s">
        <v>249</v>
      </c>
      <c r="D391" s="2" t="s">
        <v>209</v>
      </c>
      <c r="E391" s="2">
        <v>0</v>
      </c>
      <c r="F391" s="2">
        <v>0</v>
      </c>
      <c r="G391" s="2">
        <v>0</v>
      </c>
      <c r="H391" s="2">
        <v>0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5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5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</row>
    <row r="392" spans="1:26" x14ac:dyDescent="0.35">
      <c r="A392" s="1">
        <v>41035</v>
      </c>
      <c r="B392" s="2" t="s">
        <v>219</v>
      </c>
      <c r="C392" s="2" t="s">
        <v>249</v>
      </c>
      <c r="D392" s="2" t="s">
        <v>209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6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6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</row>
    <row r="393" spans="1:26" x14ac:dyDescent="0.35">
      <c r="A393" s="1">
        <v>41035</v>
      </c>
      <c r="B393" s="2" t="s">
        <v>219</v>
      </c>
      <c r="C393" s="2" t="s">
        <v>249</v>
      </c>
      <c r="D393" s="2" t="s">
        <v>209</v>
      </c>
      <c r="E393" s="2">
        <v>0</v>
      </c>
      <c r="F393" s="2">
        <v>0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7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7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</row>
    <row r="394" spans="1:26" x14ac:dyDescent="0.35">
      <c r="A394" s="1">
        <v>41035</v>
      </c>
      <c r="B394" s="2" t="s">
        <v>219</v>
      </c>
      <c r="C394" s="2" t="s">
        <v>249</v>
      </c>
      <c r="D394" s="2" t="s">
        <v>209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8</v>
      </c>
      <c r="P394" s="2">
        <v>0</v>
      </c>
      <c r="Q394" s="2">
        <v>0</v>
      </c>
      <c r="R394" s="2">
        <v>0</v>
      </c>
      <c r="S394" s="2">
        <v>0</v>
      </c>
      <c r="T394" s="2">
        <v>0</v>
      </c>
      <c r="U394" s="2">
        <v>8</v>
      </c>
      <c r="V394" s="2">
        <v>0</v>
      </c>
      <c r="W394" s="2">
        <v>0</v>
      </c>
      <c r="X394" s="2">
        <v>0</v>
      </c>
      <c r="Y394" s="2">
        <v>0</v>
      </c>
      <c r="Z394" s="2">
        <v>0</v>
      </c>
    </row>
    <row r="395" spans="1:26" x14ac:dyDescent="0.35">
      <c r="A395" s="1">
        <v>41035</v>
      </c>
      <c r="B395" s="2" t="s">
        <v>219</v>
      </c>
      <c r="C395" s="2" t="s">
        <v>249</v>
      </c>
      <c r="D395" s="2" t="s">
        <v>209</v>
      </c>
      <c r="E395" s="2">
        <v>0</v>
      </c>
      <c r="F395" s="2">
        <v>0</v>
      </c>
      <c r="G395" s="2">
        <v>0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9</v>
      </c>
      <c r="P395" s="2">
        <v>0</v>
      </c>
      <c r="Q395" s="2">
        <v>0</v>
      </c>
      <c r="R395" s="2">
        <v>0</v>
      </c>
      <c r="S395" s="2">
        <v>0</v>
      </c>
      <c r="T395" s="2">
        <v>0</v>
      </c>
      <c r="U395" s="2">
        <v>9</v>
      </c>
      <c r="V395" s="2">
        <v>0</v>
      </c>
      <c r="W395" s="2">
        <v>0</v>
      </c>
      <c r="X395" s="2">
        <v>0</v>
      </c>
      <c r="Y395" s="2">
        <v>0</v>
      </c>
      <c r="Z395" s="2">
        <v>0</v>
      </c>
    </row>
    <row r="396" spans="1:26" x14ac:dyDescent="0.35">
      <c r="A396" s="1">
        <v>41035</v>
      </c>
      <c r="B396" s="2" t="s">
        <v>219</v>
      </c>
      <c r="C396" s="2" t="s">
        <v>249</v>
      </c>
      <c r="D396" s="2" t="s">
        <v>209</v>
      </c>
      <c r="E396" s="2">
        <v>0</v>
      </c>
      <c r="F396" s="2">
        <v>0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10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10</v>
      </c>
      <c r="V396" s="2">
        <v>0</v>
      </c>
      <c r="W396" s="2">
        <v>0</v>
      </c>
      <c r="X396" s="2">
        <v>0</v>
      </c>
      <c r="Y396" s="2">
        <v>0</v>
      </c>
      <c r="Z396" s="2">
        <v>0</v>
      </c>
    </row>
    <row r="397" spans="1:26" x14ac:dyDescent="0.35">
      <c r="A397" s="1">
        <v>41035</v>
      </c>
      <c r="B397" s="2" t="s">
        <v>219</v>
      </c>
      <c r="C397" s="2" t="s">
        <v>249</v>
      </c>
      <c r="D397" s="2" t="s">
        <v>209</v>
      </c>
      <c r="E397" s="2">
        <v>0</v>
      </c>
      <c r="F397" s="2">
        <v>0</v>
      </c>
      <c r="G397" s="2">
        <v>0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11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11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</row>
    <row r="398" spans="1:26" x14ac:dyDescent="0.35">
      <c r="A398" s="1">
        <v>41041</v>
      </c>
      <c r="B398" s="2" t="s">
        <v>223</v>
      </c>
      <c r="C398" s="2" t="s">
        <v>249</v>
      </c>
      <c r="D398" s="2" t="s">
        <v>195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1</v>
      </c>
      <c r="P398" s="2">
        <v>0</v>
      </c>
      <c r="Q398" s="2">
        <v>0</v>
      </c>
      <c r="R398" s="2">
        <v>0</v>
      </c>
      <c r="S398" s="2">
        <v>0</v>
      </c>
      <c r="T398" s="2">
        <v>0</v>
      </c>
      <c r="U398" s="2">
        <v>1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</row>
    <row r="399" spans="1:26" x14ac:dyDescent="0.35">
      <c r="A399" s="1">
        <v>41041</v>
      </c>
      <c r="B399" s="2" t="s">
        <v>223</v>
      </c>
      <c r="C399" s="2" t="s">
        <v>249</v>
      </c>
      <c r="D399" s="2" t="s">
        <v>195</v>
      </c>
      <c r="E399" s="2">
        <v>0</v>
      </c>
      <c r="F399" s="2">
        <v>0</v>
      </c>
      <c r="G399" s="2">
        <v>0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2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2</v>
      </c>
      <c r="V399" s="2">
        <v>0</v>
      </c>
      <c r="W399" s="2">
        <v>0</v>
      </c>
      <c r="X399" s="2">
        <v>0</v>
      </c>
      <c r="Y399" s="2">
        <v>0</v>
      </c>
      <c r="Z399" s="2">
        <v>0</v>
      </c>
    </row>
    <row r="400" spans="1:26" x14ac:dyDescent="0.35">
      <c r="A400" s="1">
        <v>41041</v>
      </c>
      <c r="B400" s="2" t="s">
        <v>223</v>
      </c>
      <c r="C400" s="2" t="s">
        <v>249</v>
      </c>
      <c r="D400" s="2" t="s">
        <v>195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3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3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</row>
    <row r="401" spans="1:26" x14ac:dyDescent="0.35">
      <c r="A401" s="1">
        <v>41041</v>
      </c>
      <c r="B401" s="2" t="s">
        <v>223</v>
      </c>
      <c r="C401" s="2" t="s">
        <v>249</v>
      </c>
      <c r="D401" s="2" t="s">
        <v>195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4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4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</row>
    <row r="402" spans="1:26" x14ac:dyDescent="0.35">
      <c r="A402" s="1">
        <v>41041</v>
      </c>
      <c r="B402" s="2" t="s">
        <v>223</v>
      </c>
      <c r="C402" s="2" t="s">
        <v>249</v>
      </c>
      <c r="D402" s="2" t="s">
        <v>195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5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5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</row>
    <row r="403" spans="1:26" x14ac:dyDescent="0.35">
      <c r="A403" s="1">
        <v>41041</v>
      </c>
      <c r="B403" s="2" t="s">
        <v>223</v>
      </c>
      <c r="C403" s="2" t="s">
        <v>249</v>
      </c>
      <c r="D403" s="2" t="s">
        <v>195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  <c r="O403" s="2">
        <v>6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6</v>
      </c>
      <c r="V403" s="2">
        <v>0</v>
      </c>
      <c r="W403" s="2">
        <v>0</v>
      </c>
      <c r="X403" s="2">
        <v>0</v>
      </c>
      <c r="Y403" s="2">
        <v>0</v>
      </c>
      <c r="Z403" s="2">
        <v>0</v>
      </c>
    </row>
    <row r="404" spans="1:26" x14ac:dyDescent="0.35">
      <c r="A404" s="1">
        <v>41041</v>
      </c>
      <c r="B404" s="2" t="s">
        <v>223</v>
      </c>
      <c r="C404" s="2" t="s">
        <v>249</v>
      </c>
      <c r="D404" s="2" t="s">
        <v>195</v>
      </c>
      <c r="E404" s="2">
        <v>0</v>
      </c>
      <c r="F404" s="2">
        <v>0</v>
      </c>
      <c r="G404" s="2">
        <v>0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7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7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</row>
    <row r="405" spans="1:26" x14ac:dyDescent="0.35">
      <c r="A405" s="1">
        <v>41041</v>
      </c>
      <c r="B405" s="2" t="s">
        <v>223</v>
      </c>
      <c r="C405" s="2" t="s">
        <v>249</v>
      </c>
      <c r="D405" s="2" t="s">
        <v>195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8</v>
      </c>
      <c r="P405" s="2">
        <v>0</v>
      </c>
      <c r="Q405" s="2">
        <v>0</v>
      </c>
      <c r="R405" s="2">
        <v>0</v>
      </c>
      <c r="S405" s="2">
        <v>0</v>
      </c>
      <c r="T405" s="2">
        <v>0</v>
      </c>
      <c r="U405" s="2">
        <v>8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</row>
    <row r="406" spans="1:26" x14ac:dyDescent="0.35">
      <c r="A406" s="1">
        <v>41041</v>
      </c>
      <c r="B406" s="2" t="s">
        <v>223</v>
      </c>
      <c r="C406" s="2" t="s">
        <v>249</v>
      </c>
      <c r="D406" s="2" t="s">
        <v>195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9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9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</row>
    <row r="407" spans="1:26" x14ac:dyDescent="0.35">
      <c r="A407" s="1">
        <v>41041</v>
      </c>
      <c r="B407" s="2" t="s">
        <v>223</v>
      </c>
      <c r="C407" s="2" t="s">
        <v>249</v>
      </c>
      <c r="D407" s="2" t="s">
        <v>195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10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10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</row>
    <row r="408" spans="1:26" x14ac:dyDescent="0.35">
      <c r="A408" s="1">
        <v>41041</v>
      </c>
      <c r="B408" s="2" t="s">
        <v>223</v>
      </c>
      <c r="C408" s="2" t="s">
        <v>249</v>
      </c>
      <c r="D408" s="2" t="s">
        <v>195</v>
      </c>
      <c r="E408" s="2">
        <v>0</v>
      </c>
      <c r="F408" s="2">
        <v>0</v>
      </c>
      <c r="G408" s="2">
        <v>0</v>
      </c>
      <c r="H408" s="2">
        <v>0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11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11</v>
      </c>
      <c r="V408" s="2">
        <v>0</v>
      </c>
      <c r="W408" s="2">
        <v>0</v>
      </c>
      <c r="X408" s="2">
        <v>0</v>
      </c>
      <c r="Y408" s="2">
        <v>0</v>
      </c>
      <c r="Z408" s="2">
        <v>0</v>
      </c>
    </row>
    <row r="409" spans="1:26" x14ac:dyDescent="0.35">
      <c r="A409" s="1">
        <v>41048</v>
      </c>
      <c r="B409" s="2" t="s">
        <v>228</v>
      </c>
      <c r="C409" s="2" t="s">
        <v>194</v>
      </c>
      <c r="D409" s="2" t="s">
        <v>195</v>
      </c>
      <c r="E409" s="2" t="s">
        <v>206</v>
      </c>
      <c r="F409" s="2" t="s">
        <v>210</v>
      </c>
      <c r="G409" s="2">
        <v>178</v>
      </c>
      <c r="H409" s="2">
        <v>6</v>
      </c>
      <c r="I409" s="2">
        <v>177</v>
      </c>
      <c r="J409" s="2">
        <v>3</v>
      </c>
      <c r="K409" s="2">
        <v>49</v>
      </c>
      <c r="L409" s="2">
        <v>36</v>
      </c>
      <c r="M409" s="2">
        <v>6</v>
      </c>
      <c r="N409" s="2">
        <v>6</v>
      </c>
      <c r="O409" s="2">
        <v>1</v>
      </c>
      <c r="P409" s="2" t="s">
        <v>224</v>
      </c>
      <c r="Q409" s="2">
        <v>5</v>
      </c>
      <c r="R409" s="2">
        <v>1</v>
      </c>
      <c r="S409" s="2">
        <v>0</v>
      </c>
      <c r="T409" s="2">
        <v>0</v>
      </c>
      <c r="U409" s="2">
        <v>1</v>
      </c>
      <c r="V409" s="2" t="s">
        <v>203</v>
      </c>
      <c r="W409" s="2">
        <v>9</v>
      </c>
      <c r="X409" s="2">
        <v>3</v>
      </c>
      <c r="Y409" s="2">
        <v>0</v>
      </c>
      <c r="Z409" s="2">
        <v>19</v>
      </c>
    </row>
    <row r="410" spans="1:26" x14ac:dyDescent="0.35">
      <c r="A410" s="1">
        <v>41048</v>
      </c>
      <c r="B410" s="2" t="s">
        <v>228</v>
      </c>
      <c r="C410" s="2" t="s">
        <v>194</v>
      </c>
      <c r="D410" s="2" t="s">
        <v>195</v>
      </c>
      <c r="E410" s="2" t="s">
        <v>206</v>
      </c>
      <c r="F410" s="2" t="s">
        <v>210</v>
      </c>
      <c r="G410" s="2">
        <v>178</v>
      </c>
      <c r="H410" s="2">
        <v>6</v>
      </c>
      <c r="I410" s="2">
        <v>177</v>
      </c>
      <c r="J410" s="2">
        <v>3</v>
      </c>
      <c r="K410" s="2">
        <v>49</v>
      </c>
      <c r="L410" s="2">
        <v>36</v>
      </c>
      <c r="M410" s="2">
        <v>6</v>
      </c>
      <c r="N410" s="2">
        <v>6</v>
      </c>
      <c r="O410" s="2">
        <v>2</v>
      </c>
      <c r="P410" s="2" t="s">
        <v>212</v>
      </c>
      <c r="Q410" s="2">
        <v>13</v>
      </c>
      <c r="R410" s="2">
        <v>1</v>
      </c>
      <c r="S410" s="2">
        <v>0</v>
      </c>
      <c r="T410" s="2">
        <v>0</v>
      </c>
      <c r="U410" s="2">
        <v>2</v>
      </c>
      <c r="V410" s="2" t="s">
        <v>206</v>
      </c>
      <c r="W410" s="2">
        <v>7</v>
      </c>
      <c r="X410" s="2">
        <v>2</v>
      </c>
      <c r="Y410" s="2">
        <v>0</v>
      </c>
      <c r="Z410" s="2">
        <v>10</v>
      </c>
    </row>
    <row r="411" spans="1:26" x14ac:dyDescent="0.35">
      <c r="A411" s="1">
        <v>41048</v>
      </c>
      <c r="B411" s="2" t="s">
        <v>228</v>
      </c>
      <c r="C411" s="2" t="s">
        <v>194</v>
      </c>
      <c r="D411" s="2" t="s">
        <v>195</v>
      </c>
      <c r="E411" s="2" t="s">
        <v>206</v>
      </c>
      <c r="F411" s="2" t="s">
        <v>210</v>
      </c>
      <c r="G411" s="2">
        <v>178</v>
      </c>
      <c r="H411" s="2">
        <v>6</v>
      </c>
      <c r="I411" s="2">
        <v>177</v>
      </c>
      <c r="J411" s="2">
        <v>3</v>
      </c>
      <c r="K411" s="2">
        <v>49</v>
      </c>
      <c r="L411" s="2">
        <v>36</v>
      </c>
      <c r="M411" s="2">
        <v>6</v>
      </c>
      <c r="N411" s="2">
        <v>6</v>
      </c>
      <c r="O411" s="2">
        <v>3</v>
      </c>
      <c r="P411" s="2" t="s">
        <v>199</v>
      </c>
      <c r="Q411" s="2">
        <v>80</v>
      </c>
      <c r="R411" s="2">
        <v>0</v>
      </c>
      <c r="S411" s="2">
        <v>1</v>
      </c>
      <c r="T411" s="2">
        <v>0</v>
      </c>
      <c r="U411" s="2">
        <v>3</v>
      </c>
      <c r="V411" s="2" t="s">
        <v>199</v>
      </c>
      <c r="W411" s="2">
        <v>11</v>
      </c>
      <c r="X411" s="2">
        <v>2</v>
      </c>
      <c r="Y411" s="2">
        <v>0</v>
      </c>
      <c r="Z411" s="2">
        <v>26</v>
      </c>
    </row>
    <row r="412" spans="1:26" x14ac:dyDescent="0.35">
      <c r="A412" s="1">
        <v>41048</v>
      </c>
      <c r="B412" s="2" t="s">
        <v>228</v>
      </c>
      <c r="C412" s="2" t="s">
        <v>194</v>
      </c>
      <c r="D412" s="2" t="s">
        <v>195</v>
      </c>
      <c r="E412" s="2" t="s">
        <v>206</v>
      </c>
      <c r="F412" s="2" t="s">
        <v>210</v>
      </c>
      <c r="G412" s="2">
        <v>178</v>
      </c>
      <c r="H412" s="2">
        <v>6</v>
      </c>
      <c r="I412" s="2">
        <v>177</v>
      </c>
      <c r="J412" s="2">
        <v>3</v>
      </c>
      <c r="K412" s="2">
        <v>49</v>
      </c>
      <c r="L412" s="2">
        <v>36</v>
      </c>
      <c r="M412" s="2">
        <v>6</v>
      </c>
      <c r="N412" s="2">
        <v>6</v>
      </c>
      <c r="O412" s="2">
        <v>4</v>
      </c>
      <c r="P412" s="2" t="s">
        <v>225</v>
      </c>
      <c r="Q412" s="2">
        <v>16</v>
      </c>
      <c r="R412" s="2">
        <v>1</v>
      </c>
      <c r="S412" s="2">
        <v>0</v>
      </c>
      <c r="T412" s="2">
        <v>0</v>
      </c>
      <c r="U412" s="2">
        <v>4</v>
      </c>
      <c r="V412" s="2" t="s">
        <v>54</v>
      </c>
      <c r="W412" s="2">
        <v>12</v>
      </c>
      <c r="X412" s="2">
        <v>1</v>
      </c>
      <c r="Y412" s="2">
        <v>1</v>
      </c>
      <c r="Z412" s="2">
        <v>62</v>
      </c>
    </row>
    <row r="413" spans="1:26" x14ac:dyDescent="0.35">
      <c r="A413" s="1">
        <v>41048</v>
      </c>
      <c r="B413" s="2" t="s">
        <v>228</v>
      </c>
      <c r="C413" s="2" t="s">
        <v>194</v>
      </c>
      <c r="D413" s="2" t="s">
        <v>195</v>
      </c>
      <c r="E413" s="2" t="s">
        <v>206</v>
      </c>
      <c r="F413" s="2" t="s">
        <v>210</v>
      </c>
      <c r="G413" s="2">
        <v>178</v>
      </c>
      <c r="H413" s="2">
        <v>6</v>
      </c>
      <c r="I413" s="2">
        <v>177</v>
      </c>
      <c r="J413" s="2">
        <v>3</v>
      </c>
      <c r="K413" s="2">
        <v>49</v>
      </c>
      <c r="L413" s="2">
        <v>36</v>
      </c>
      <c r="M413" s="2">
        <v>6</v>
      </c>
      <c r="N413" s="2">
        <v>6</v>
      </c>
      <c r="O413" s="2">
        <v>5</v>
      </c>
      <c r="P413" s="2" t="s">
        <v>211</v>
      </c>
      <c r="Q413" s="2">
        <v>33</v>
      </c>
      <c r="R413" s="2">
        <v>1</v>
      </c>
      <c r="S413" s="2">
        <v>0</v>
      </c>
      <c r="T413" s="2">
        <v>0</v>
      </c>
      <c r="U413" s="2">
        <v>5</v>
      </c>
      <c r="V413" s="2" t="s">
        <v>55</v>
      </c>
      <c r="W413" s="2">
        <v>2</v>
      </c>
      <c r="X413" s="2">
        <v>0</v>
      </c>
      <c r="Y413" s="2">
        <v>0</v>
      </c>
      <c r="Z413" s="2">
        <v>19</v>
      </c>
    </row>
    <row r="414" spans="1:26" x14ac:dyDescent="0.35">
      <c r="A414" s="1">
        <v>41048</v>
      </c>
      <c r="B414" s="2" t="s">
        <v>228</v>
      </c>
      <c r="C414" s="2" t="s">
        <v>194</v>
      </c>
      <c r="D414" s="2" t="s">
        <v>195</v>
      </c>
      <c r="E414" s="2" t="s">
        <v>206</v>
      </c>
      <c r="F414" s="2" t="s">
        <v>210</v>
      </c>
      <c r="G414" s="2">
        <v>178</v>
      </c>
      <c r="H414" s="2">
        <v>6</v>
      </c>
      <c r="I414" s="2">
        <v>177</v>
      </c>
      <c r="J414" s="2">
        <v>3</v>
      </c>
      <c r="K414" s="2">
        <v>49</v>
      </c>
      <c r="L414" s="2">
        <v>36</v>
      </c>
      <c r="M414" s="2">
        <v>6</v>
      </c>
      <c r="N414" s="2">
        <v>6</v>
      </c>
      <c r="O414" s="2">
        <v>6</v>
      </c>
      <c r="P414" s="2" t="s">
        <v>55</v>
      </c>
      <c r="Q414" s="2">
        <v>0</v>
      </c>
      <c r="R414" s="2">
        <v>1</v>
      </c>
      <c r="S414" s="2">
        <v>0</v>
      </c>
      <c r="T414" s="2">
        <v>0</v>
      </c>
      <c r="U414" s="2">
        <v>6</v>
      </c>
      <c r="V414" s="2" t="s">
        <v>212</v>
      </c>
      <c r="W414" s="2">
        <v>6</v>
      </c>
      <c r="X414" s="2">
        <v>0</v>
      </c>
      <c r="Y414" s="2">
        <v>1</v>
      </c>
      <c r="Z414" s="2">
        <v>21</v>
      </c>
    </row>
    <row r="415" spans="1:26" x14ac:dyDescent="0.35">
      <c r="A415" s="1">
        <v>41048</v>
      </c>
      <c r="B415" s="2" t="s">
        <v>228</v>
      </c>
      <c r="C415" s="2" t="s">
        <v>194</v>
      </c>
      <c r="D415" s="2" t="s">
        <v>195</v>
      </c>
      <c r="E415" s="2" t="s">
        <v>206</v>
      </c>
      <c r="F415" s="2" t="s">
        <v>210</v>
      </c>
      <c r="G415" s="2">
        <v>178</v>
      </c>
      <c r="H415" s="2">
        <v>6</v>
      </c>
      <c r="I415" s="2">
        <v>177</v>
      </c>
      <c r="J415" s="2">
        <v>3</v>
      </c>
      <c r="K415" s="2">
        <v>49</v>
      </c>
      <c r="L415" s="2">
        <v>36</v>
      </c>
      <c r="M415" s="2">
        <v>6</v>
      </c>
      <c r="N415" s="2">
        <v>6</v>
      </c>
      <c r="O415" s="2">
        <v>7</v>
      </c>
      <c r="P415" s="2" t="s">
        <v>203</v>
      </c>
      <c r="Q415" s="2">
        <v>20</v>
      </c>
      <c r="R415" s="2">
        <v>1</v>
      </c>
      <c r="S415" s="2">
        <v>0</v>
      </c>
      <c r="T415" s="2">
        <v>0</v>
      </c>
      <c r="U415" s="2">
        <v>7</v>
      </c>
      <c r="V415" s="2" t="s">
        <v>211</v>
      </c>
      <c r="W415" s="2">
        <v>2</v>
      </c>
      <c r="X415" s="2">
        <v>0</v>
      </c>
      <c r="Y415" s="2">
        <v>1</v>
      </c>
      <c r="Z415" s="2">
        <v>14</v>
      </c>
    </row>
    <row r="416" spans="1:26" x14ac:dyDescent="0.35">
      <c r="A416" s="1">
        <v>41048</v>
      </c>
      <c r="B416" s="2" t="s">
        <v>228</v>
      </c>
      <c r="C416" s="2" t="s">
        <v>194</v>
      </c>
      <c r="D416" s="2" t="s">
        <v>195</v>
      </c>
      <c r="E416" s="2" t="s">
        <v>206</v>
      </c>
      <c r="F416" s="2" t="s">
        <v>210</v>
      </c>
      <c r="G416" s="2">
        <v>178</v>
      </c>
      <c r="H416" s="2">
        <v>6</v>
      </c>
      <c r="I416" s="2">
        <v>177</v>
      </c>
      <c r="J416" s="2">
        <v>3</v>
      </c>
      <c r="K416" s="2">
        <v>49</v>
      </c>
      <c r="L416" s="2">
        <v>36</v>
      </c>
      <c r="M416" s="2">
        <v>6</v>
      </c>
      <c r="N416" s="2">
        <v>6</v>
      </c>
      <c r="O416" s="2">
        <v>8</v>
      </c>
      <c r="P416" s="2" t="s">
        <v>54</v>
      </c>
      <c r="Q416" s="2">
        <v>5</v>
      </c>
      <c r="R416" s="2">
        <v>0</v>
      </c>
      <c r="S416" s="2">
        <v>0</v>
      </c>
      <c r="T416" s="2">
        <v>0</v>
      </c>
      <c r="U416" s="2">
        <v>8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</row>
    <row r="417" spans="1:26" x14ac:dyDescent="0.35">
      <c r="A417" s="1">
        <v>41048</v>
      </c>
      <c r="B417" s="2" t="s">
        <v>228</v>
      </c>
      <c r="C417" s="2" t="s">
        <v>194</v>
      </c>
      <c r="D417" s="2" t="s">
        <v>195</v>
      </c>
      <c r="E417" s="2" t="s">
        <v>206</v>
      </c>
      <c r="F417" s="2" t="s">
        <v>210</v>
      </c>
      <c r="G417" s="2">
        <v>178</v>
      </c>
      <c r="H417" s="2">
        <v>6</v>
      </c>
      <c r="I417" s="2">
        <v>177</v>
      </c>
      <c r="J417" s="2">
        <v>3</v>
      </c>
      <c r="K417" s="2">
        <v>49</v>
      </c>
      <c r="L417" s="2">
        <v>36</v>
      </c>
      <c r="M417" s="2">
        <v>6</v>
      </c>
      <c r="N417" s="2">
        <v>6</v>
      </c>
      <c r="O417" s="2">
        <v>9</v>
      </c>
      <c r="P417" s="2">
        <v>0</v>
      </c>
      <c r="Q417" s="2">
        <v>0</v>
      </c>
      <c r="R417" s="2">
        <v>0</v>
      </c>
      <c r="S417" s="2">
        <v>0</v>
      </c>
      <c r="T417" s="2">
        <v>0</v>
      </c>
      <c r="U417" s="2">
        <v>9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</row>
    <row r="418" spans="1:26" x14ac:dyDescent="0.35">
      <c r="A418" s="1">
        <v>41048</v>
      </c>
      <c r="B418" s="2" t="s">
        <v>228</v>
      </c>
      <c r="C418" s="2" t="s">
        <v>194</v>
      </c>
      <c r="D418" s="2" t="s">
        <v>195</v>
      </c>
      <c r="E418" s="2" t="s">
        <v>206</v>
      </c>
      <c r="F418" s="2" t="s">
        <v>210</v>
      </c>
      <c r="G418" s="2">
        <v>178</v>
      </c>
      <c r="H418" s="2">
        <v>6</v>
      </c>
      <c r="I418" s="2">
        <v>177</v>
      </c>
      <c r="J418" s="2">
        <v>3</v>
      </c>
      <c r="K418" s="2">
        <v>49</v>
      </c>
      <c r="L418" s="2">
        <v>36</v>
      </c>
      <c r="M418" s="2">
        <v>6</v>
      </c>
      <c r="N418" s="2">
        <v>6</v>
      </c>
      <c r="O418" s="2">
        <v>10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10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</row>
    <row r="419" spans="1:26" x14ac:dyDescent="0.35">
      <c r="A419" s="1">
        <v>41048</v>
      </c>
      <c r="B419" s="2" t="s">
        <v>228</v>
      </c>
      <c r="C419" s="2" t="s">
        <v>194</v>
      </c>
      <c r="D419" s="2" t="s">
        <v>195</v>
      </c>
      <c r="E419" s="2" t="s">
        <v>206</v>
      </c>
      <c r="F419" s="2" t="s">
        <v>210</v>
      </c>
      <c r="G419" s="2">
        <v>178</v>
      </c>
      <c r="H419" s="2">
        <v>6</v>
      </c>
      <c r="I419" s="2">
        <v>177</v>
      </c>
      <c r="J419" s="2">
        <v>3</v>
      </c>
      <c r="K419" s="2">
        <v>49</v>
      </c>
      <c r="L419" s="2">
        <v>36</v>
      </c>
      <c r="M419" s="2">
        <v>6</v>
      </c>
      <c r="N419" s="2">
        <v>6</v>
      </c>
      <c r="O419" s="2">
        <v>11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11</v>
      </c>
      <c r="V419" s="2">
        <v>0</v>
      </c>
      <c r="W419" s="2">
        <v>0</v>
      </c>
      <c r="X419" s="2">
        <v>0</v>
      </c>
      <c r="Y419" s="2">
        <v>0</v>
      </c>
      <c r="Z419" s="2">
        <v>0</v>
      </c>
    </row>
    <row r="420" spans="1:26" x14ac:dyDescent="0.35">
      <c r="A420" s="1">
        <v>41049</v>
      </c>
      <c r="B420" s="2" t="s">
        <v>231</v>
      </c>
      <c r="C420" s="2" t="s">
        <v>229</v>
      </c>
      <c r="D420" s="2" t="s">
        <v>195</v>
      </c>
      <c r="E420" s="2" t="s">
        <v>196</v>
      </c>
      <c r="F420" s="2" t="s">
        <v>197</v>
      </c>
      <c r="G420" s="2">
        <v>217</v>
      </c>
      <c r="H420" s="2">
        <v>3</v>
      </c>
      <c r="I420" s="2">
        <v>163</v>
      </c>
      <c r="J420" s="2">
        <v>3</v>
      </c>
      <c r="K420" s="2">
        <v>39</v>
      </c>
      <c r="L420" s="2">
        <v>34</v>
      </c>
      <c r="M420" s="2">
        <v>7</v>
      </c>
      <c r="N420" s="2">
        <v>1</v>
      </c>
      <c r="O420" s="2">
        <v>1</v>
      </c>
      <c r="P420" s="2" t="s">
        <v>196</v>
      </c>
      <c r="Q420" s="2">
        <v>60</v>
      </c>
      <c r="R420" s="2">
        <v>1</v>
      </c>
      <c r="S420" s="2">
        <v>1</v>
      </c>
      <c r="T420" s="2">
        <v>0</v>
      </c>
      <c r="U420" s="2">
        <v>1</v>
      </c>
      <c r="V420" s="2" t="s">
        <v>206</v>
      </c>
      <c r="W420" s="2">
        <v>9</v>
      </c>
      <c r="X420" s="2">
        <v>2</v>
      </c>
      <c r="Y420" s="2">
        <v>1</v>
      </c>
      <c r="Z420" s="2">
        <v>22</v>
      </c>
    </row>
    <row r="421" spans="1:26" x14ac:dyDescent="0.35">
      <c r="A421" s="1">
        <v>41049</v>
      </c>
      <c r="B421" s="2" t="s">
        <v>231</v>
      </c>
      <c r="C421" s="2" t="s">
        <v>229</v>
      </c>
      <c r="D421" s="2" t="s">
        <v>195</v>
      </c>
      <c r="E421" s="2" t="s">
        <v>196</v>
      </c>
      <c r="F421" s="2" t="s">
        <v>197</v>
      </c>
      <c r="G421" s="2">
        <v>217</v>
      </c>
      <c r="H421" s="2">
        <v>3</v>
      </c>
      <c r="I421" s="2">
        <v>163</v>
      </c>
      <c r="J421" s="2">
        <v>3</v>
      </c>
      <c r="K421" s="2">
        <v>39</v>
      </c>
      <c r="L421" s="2">
        <v>34</v>
      </c>
      <c r="M421" s="2">
        <v>7</v>
      </c>
      <c r="N421" s="2">
        <v>1</v>
      </c>
      <c r="O421" s="2">
        <v>2</v>
      </c>
      <c r="P421" s="2" t="s">
        <v>239</v>
      </c>
      <c r="Q421" s="2">
        <v>3</v>
      </c>
      <c r="R421" s="2">
        <v>1</v>
      </c>
      <c r="S421" s="2">
        <v>0</v>
      </c>
      <c r="T421" s="2">
        <v>0</v>
      </c>
      <c r="U421" s="2">
        <v>2</v>
      </c>
      <c r="V421" s="2" t="s">
        <v>280</v>
      </c>
      <c r="W421" s="2">
        <v>5</v>
      </c>
      <c r="X421" s="2">
        <v>3</v>
      </c>
      <c r="Y421" s="2">
        <v>1</v>
      </c>
      <c r="Z421" s="2">
        <v>3</v>
      </c>
    </row>
    <row r="422" spans="1:26" x14ac:dyDescent="0.35">
      <c r="A422" s="1">
        <v>41049</v>
      </c>
      <c r="B422" s="2" t="s">
        <v>231</v>
      </c>
      <c r="C422" s="2" t="s">
        <v>229</v>
      </c>
      <c r="D422" s="2" t="s">
        <v>195</v>
      </c>
      <c r="E422" s="2" t="s">
        <v>196</v>
      </c>
      <c r="F422" s="2" t="s">
        <v>197</v>
      </c>
      <c r="G422" s="2">
        <v>217</v>
      </c>
      <c r="H422" s="2">
        <v>3</v>
      </c>
      <c r="I422" s="2">
        <v>163</v>
      </c>
      <c r="J422" s="2">
        <v>3</v>
      </c>
      <c r="K422" s="2">
        <v>39</v>
      </c>
      <c r="L422" s="2">
        <v>34</v>
      </c>
      <c r="M422" s="2">
        <v>7</v>
      </c>
      <c r="N422" s="2">
        <v>1</v>
      </c>
      <c r="O422" s="2">
        <v>3</v>
      </c>
      <c r="P422" s="2" t="s">
        <v>233</v>
      </c>
      <c r="Q422" s="2">
        <v>99</v>
      </c>
      <c r="R422" s="2">
        <v>0</v>
      </c>
      <c r="S422" s="2">
        <v>1</v>
      </c>
      <c r="T422" s="2">
        <v>0</v>
      </c>
      <c r="U422" s="2">
        <v>3</v>
      </c>
      <c r="V422" s="2" t="s">
        <v>203</v>
      </c>
      <c r="W422" s="2">
        <v>7</v>
      </c>
      <c r="X422" s="2">
        <v>0</v>
      </c>
      <c r="Y422" s="2">
        <v>0</v>
      </c>
      <c r="Z422" s="2">
        <v>45</v>
      </c>
    </row>
    <row r="423" spans="1:26" x14ac:dyDescent="0.35">
      <c r="A423" s="1">
        <v>41049</v>
      </c>
      <c r="B423" s="2" t="s">
        <v>231</v>
      </c>
      <c r="C423" s="2" t="s">
        <v>229</v>
      </c>
      <c r="D423" s="2" t="s">
        <v>195</v>
      </c>
      <c r="E423" s="2" t="s">
        <v>196</v>
      </c>
      <c r="F423" s="2" t="s">
        <v>197</v>
      </c>
      <c r="G423" s="2">
        <v>217</v>
      </c>
      <c r="H423" s="2">
        <v>3</v>
      </c>
      <c r="I423" s="2">
        <v>163</v>
      </c>
      <c r="J423" s="2">
        <v>3</v>
      </c>
      <c r="K423" s="2">
        <v>39</v>
      </c>
      <c r="L423" s="2">
        <v>34</v>
      </c>
      <c r="M423" s="2">
        <v>7</v>
      </c>
      <c r="N423" s="2">
        <v>1</v>
      </c>
      <c r="O423" s="2">
        <v>4</v>
      </c>
      <c r="P423" s="2" t="s">
        <v>226</v>
      </c>
      <c r="Q423" s="2">
        <v>41</v>
      </c>
      <c r="R423" s="2">
        <v>1</v>
      </c>
      <c r="S423" s="2">
        <v>0</v>
      </c>
      <c r="T423" s="2">
        <v>0</v>
      </c>
      <c r="U423" s="2">
        <v>4</v>
      </c>
      <c r="V423" s="2" t="s">
        <v>199</v>
      </c>
      <c r="W423" s="2">
        <v>6</v>
      </c>
      <c r="X423" s="2">
        <v>1</v>
      </c>
      <c r="Y423" s="2">
        <v>0</v>
      </c>
      <c r="Z423" s="2">
        <v>34</v>
      </c>
    </row>
    <row r="424" spans="1:26" x14ac:dyDescent="0.35">
      <c r="A424" s="1">
        <v>41049</v>
      </c>
      <c r="B424" s="2" t="s">
        <v>231</v>
      </c>
      <c r="C424" s="2" t="s">
        <v>229</v>
      </c>
      <c r="D424" s="2" t="s">
        <v>195</v>
      </c>
      <c r="E424" s="2" t="s">
        <v>196</v>
      </c>
      <c r="F424" s="2" t="s">
        <v>197</v>
      </c>
      <c r="G424" s="2">
        <v>217</v>
      </c>
      <c r="H424" s="2">
        <v>3</v>
      </c>
      <c r="I424" s="2">
        <v>163</v>
      </c>
      <c r="J424" s="2">
        <v>3</v>
      </c>
      <c r="K424" s="2">
        <v>39</v>
      </c>
      <c r="L424" s="2">
        <v>34</v>
      </c>
      <c r="M424" s="2">
        <v>7</v>
      </c>
      <c r="N424" s="2">
        <v>1</v>
      </c>
      <c r="O424" s="2">
        <v>5</v>
      </c>
      <c r="P424" s="2" t="s">
        <v>280</v>
      </c>
      <c r="Q424" s="2">
        <v>7</v>
      </c>
      <c r="R424" s="2">
        <v>0</v>
      </c>
      <c r="S424" s="2">
        <v>0</v>
      </c>
      <c r="T424" s="2">
        <v>0</v>
      </c>
      <c r="U424" s="2">
        <v>5</v>
      </c>
      <c r="V424" s="2" t="s">
        <v>233</v>
      </c>
      <c r="W424" s="2">
        <v>4</v>
      </c>
      <c r="X424" s="2">
        <v>0</v>
      </c>
      <c r="Y424" s="2">
        <v>1</v>
      </c>
      <c r="Z424" s="2">
        <v>18</v>
      </c>
    </row>
    <row r="425" spans="1:26" x14ac:dyDescent="0.35">
      <c r="A425" s="1">
        <v>41049</v>
      </c>
      <c r="B425" s="2" t="s">
        <v>231</v>
      </c>
      <c r="C425" s="2" t="s">
        <v>229</v>
      </c>
      <c r="D425" s="2" t="s">
        <v>195</v>
      </c>
      <c r="E425" s="2" t="s">
        <v>196</v>
      </c>
      <c r="F425" s="2" t="s">
        <v>197</v>
      </c>
      <c r="G425" s="2">
        <v>217</v>
      </c>
      <c r="H425" s="2">
        <v>3</v>
      </c>
      <c r="I425" s="2">
        <v>163</v>
      </c>
      <c r="J425" s="2">
        <v>3</v>
      </c>
      <c r="K425" s="2">
        <v>39</v>
      </c>
      <c r="L425" s="2">
        <v>34</v>
      </c>
      <c r="M425" s="2">
        <v>7</v>
      </c>
      <c r="N425" s="2">
        <v>1</v>
      </c>
      <c r="O425" s="2">
        <v>6</v>
      </c>
      <c r="P425" s="2">
        <v>0</v>
      </c>
      <c r="Q425" s="2">
        <v>0</v>
      </c>
      <c r="R425" s="2">
        <v>0</v>
      </c>
      <c r="S425" s="2">
        <v>0</v>
      </c>
      <c r="T425" s="2">
        <v>0</v>
      </c>
      <c r="U425" s="2">
        <v>6</v>
      </c>
      <c r="V425" s="2" t="s">
        <v>270</v>
      </c>
      <c r="W425" s="2">
        <v>5</v>
      </c>
      <c r="X425" s="2">
        <v>0</v>
      </c>
      <c r="Y425" s="2">
        <v>0</v>
      </c>
      <c r="Z425" s="2">
        <v>21</v>
      </c>
    </row>
    <row r="426" spans="1:26" x14ac:dyDescent="0.35">
      <c r="A426" s="1">
        <v>41049</v>
      </c>
      <c r="B426" s="2" t="s">
        <v>231</v>
      </c>
      <c r="C426" s="2" t="s">
        <v>229</v>
      </c>
      <c r="D426" s="2" t="s">
        <v>195</v>
      </c>
      <c r="E426" s="2" t="s">
        <v>196</v>
      </c>
      <c r="F426" s="2" t="s">
        <v>197</v>
      </c>
      <c r="G426" s="2">
        <v>217</v>
      </c>
      <c r="H426" s="2">
        <v>3</v>
      </c>
      <c r="I426" s="2">
        <v>163</v>
      </c>
      <c r="J426" s="2">
        <v>3</v>
      </c>
      <c r="K426" s="2">
        <v>39</v>
      </c>
      <c r="L426" s="2">
        <v>34</v>
      </c>
      <c r="M426" s="2">
        <v>7</v>
      </c>
      <c r="N426" s="2">
        <v>1</v>
      </c>
      <c r="O426" s="2">
        <v>7</v>
      </c>
      <c r="P426" s="2">
        <v>0</v>
      </c>
      <c r="Q426" s="2">
        <v>0</v>
      </c>
      <c r="R426" s="2">
        <v>0</v>
      </c>
      <c r="S426" s="2">
        <v>0</v>
      </c>
      <c r="T426" s="2">
        <v>0</v>
      </c>
      <c r="U426" s="2">
        <v>7</v>
      </c>
      <c r="V426" s="2" t="s">
        <v>226</v>
      </c>
      <c r="W426" s="2">
        <v>2</v>
      </c>
      <c r="X426" s="2">
        <v>0</v>
      </c>
      <c r="Y426" s="2">
        <v>0</v>
      </c>
      <c r="Z426" s="2">
        <v>19</v>
      </c>
    </row>
    <row r="427" spans="1:26" x14ac:dyDescent="0.35">
      <c r="A427" s="1">
        <v>41049</v>
      </c>
      <c r="B427" s="2" t="s">
        <v>231</v>
      </c>
      <c r="C427" s="2" t="s">
        <v>229</v>
      </c>
      <c r="D427" s="2" t="s">
        <v>195</v>
      </c>
      <c r="E427" s="2" t="s">
        <v>196</v>
      </c>
      <c r="F427" s="2" t="s">
        <v>197</v>
      </c>
      <c r="G427" s="2">
        <v>217</v>
      </c>
      <c r="H427" s="2">
        <v>3</v>
      </c>
      <c r="I427" s="2">
        <v>163</v>
      </c>
      <c r="J427" s="2">
        <v>3</v>
      </c>
      <c r="K427" s="2">
        <v>39</v>
      </c>
      <c r="L427" s="2">
        <v>34</v>
      </c>
      <c r="M427" s="2">
        <v>7</v>
      </c>
      <c r="N427" s="2">
        <v>1</v>
      </c>
      <c r="O427" s="2">
        <v>8</v>
      </c>
      <c r="P427" s="2">
        <v>0</v>
      </c>
      <c r="Q427" s="2">
        <v>0</v>
      </c>
      <c r="R427" s="2">
        <v>0</v>
      </c>
      <c r="S427" s="2">
        <v>0</v>
      </c>
      <c r="T427" s="2">
        <v>0</v>
      </c>
      <c r="U427" s="2">
        <v>8</v>
      </c>
      <c r="V427" s="2" t="s">
        <v>239</v>
      </c>
      <c r="W427" s="2">
        <v>1</v>
      </c>
      <c r="X427" s="2">
        <v>1</v>
      </c>
      <c r="Y427" s="2">
        <v>0</v>
      </c>
      <c r="Z427" s="2">
        <v>0</v>
      </c>
    </row>
    <row r="428" spans="1:26" x14ac:dyDescent="0.35">
      <c r="A428" s="1">
        <v>41049</v>
      </c>
      <c r="B428" s="2" t="s">
        <v>231</v>
      </c>
      <c r="C428" s="2" t="s">
        <v>229</v>
      </c>
      <c r="D428" s="2" t="s">
        <v>195</v>
      </c>
      <c r="E428" s="2" t="s">
        <v>196</v>
      </c>
      <c r="F428" s="2" t="s">
        <v>197</v>
      </c>
      <c r="G428" s="2">
        <v>217</v>
      </c>
      <c r="H428" s="2">
        <v>3</v>
      </c>
      <c r="I428" s="2">
        <v>163</v>
      </c>
      <c r="J428" s="2">
        <v>3</v>
      </c>
      <c r="K428" s="2">
        <v>39</v>
      </c>
      <c r="L428" s="2">
        <v>34</v>
      </c>
      <c r="M428" s="2">
        <v>7</v>
      </c>
      <c r="N428" s="2">
        <v>1</v>
      </c>
      <c r="O428" s="2">
        <v>9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9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</row>
    <row r="429" spans="1:26" x14ac:dyDescent="0.35">
      <c r="A429" s="1">
        <v>41049</v>
      </c>
      <c r="B429" s="2" t="s">
        <v>231</v>
      </c>
      <c r="C429" s="2" t="s">
        <v>229</v>
      </c>
      <c r="D429" s="2" t="s">
        <v>195</v>
      </c>
      <c r="E429" s="2" t="s">
        <v>196</v>
      </c>
      <c r="F429" s="2" t="s">
        <v>197</v>
      </c>
      <c r="G429" s="2">
        <v>217</v>
      </c>
      <c r="H429" s="2">
        <v>3</v>
      </c>
      <c r="I429" s="2">
        <v>163</v>
      </c>
      <c r="J429" s="2">
        <v>3</v>
      </c>
      <c r="K429" s="2">
        <v>39</v>
      </c>
      <c r="L429" s="2">
        <v>34</v>
      </c>
      <c r="M429" s="2">
        <v>7</v>
      </c>
      <c r="N429" s="2">
        <v>1</v>
      </c>
      <c r="O429" s="2">
        <v>10</v>
      </c>
      <c r="P429" s="2">
        <v>0</v>
      </c>
      <c r="Q429" s="2">
        <v>0</v>
      </c>
      <c r="R429" s="2">
        <v>0</v>
      </c>
      <c r="S429" s="2">
        <v>0</v>
      </c>
      <c r="T429" s="2">
        <v>0</v>
      </c>
      <c r="U429" s="2">
        <v>10</v>
      </c>
      <c r="V429" s="2">
        <v>0</v>
      </c>
      <c r="W429" s="2">
        <v>0</v>
      </c>
      <c r="X429" s="2">
        <v>0</v>
      </c>
      <c r="Y429" s="2">
        <v>0</v>
      </c>
      <c r="Z429" s="2">
        <v>0</v>
      </c>
    </row>
    <row r="430" spans="1:26" x14ac:dyDescent="0.35">
      <c r="A430" s="1">
        <v>41049</v>
      </c>
      <c r="B430" s="2" t="s">
        <v>231</v>
      </c>
      <c r="C430" s="2" t="s">
        <v>229</v>
      </c>
      <c r="D430" s="2" t="s">
        <v>195</v>
      </c>
      <c r="E430" s="2" t="s">
        <v>196</v>
      </c>
      <c r="F430" s="2" t="s">
        <v>197</v>
      </c>
      <c r="G430" s="2">
        <v>217</v>
      </c>
      <c r="H430" s="2">
        <v>3</v>
      </c>
      <c r="I430" s="2">
        <v>163</v>
      </c>
      <c r="J430" s="2">
        <v>3</v>
      </c>
      <c r="K430" s="2">
        <v>39</v>
      </c>
      <c r="L430" s="2">
        <v>34</v>
      </c>
      <c r="M430" s="2">
        <v>7</v>
      </c>
      <c r="N430" s="2">
        <v>1</v>
      </c>
      <c r="O430" s="2">
        <v>11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11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</row>
    <row r="431" spans="1:26" x14ac:dyDescent="0.35">
      <c r="A431" s="1">
        <v>41055</v>
      </c>
      <c r="B431" s="2" t="s">
        <v>243</v>
      </c>
      <c r="C431" s="2" t="s">
        <v>208</v>
      </c>
      <c r="D431" s="2" t="s">
        <v>209</v>
      </c>
      <c r="E431" s="2" t="s">
        <v>199</v>
      </c>
      <c r="F431" s="2" t="s">
        <v>197</v>
      </c>
      <c r="G431" s="2">
        <v>150</v>
      </c>
      <c r="H431" s="2">
        <v>10</v>
      </c>
      <c r="I431" s="2">
        <v>151</v>
      </c>
      <c r="J431" s="2">
        <v>7</v>
      </c>
      <c r="K431" s="2">
        <v>33</v>
      </c>
      <c r="L431" s="2">
        <v>38</v>
      </c>
      <c r="M431" s="2">
        <v>16</v>
      </c>
      <c r="N431" s="2">
        <v>25</v>
      </c>
      <c r="O431" s="2">
        <v>1</v>
      </c>
      <c r="P431" s="2" t="s">
        <v>224</v>
      </c>
      <c r="Q431" s="2">
        <v>21</v>
      </c>
      <c r="R431" s="2">
        <v>1</v>
      </c>
      <c r="S431" s="2">
        <v>0</v>
      </c>
      <c r="T431" s="2">
        <v>0</v>
      </c>
      <c r="U431" s="2">
        <v>1</v>
      </c>
      <c r="V431" s="2" t="s">
        <v>203</v>
      </c>
      <c r="W431" s="2">
        <v>9</v>
      </c>
      <c r="X431" s="2">
        <v>2</v>
      </c>
      <c r="Y431" s="2">
        <v>0</v>
      </c>
      <c r="Z431" s="2">
        <v>36</v>
      </c>
    </row>
    <row r="432" spans="1:26" x14ac:dyDescent="0.35">
      <c r="A432" s="1">
        <v>41055</v>
      </c>
      <c r="B432" s="2" t="s">
        <v>243</v>
      </c>
      <c r="C432" s="2" t="s">
        <v>208</v>
      </c>
      <c r="D432" s="2" t="s">
        <v>209</v>
      </c>
      <c r="E432" s="2" t="s">
        <v>199</v>
      </c>
      <c r="F432" s="2" t="s">
        <v>197</v>
      </c>
      <c r="G432" s="2">
        <v>150</v>
      </c>
      <c r="H432" s="2">
        <v>10</v>
      </c>
      <c r="I432" s="2">
        <v>151</v>
      </c>
      <c r="J432" s="2">
        <v>7</v>
      </c>
      <c r="K432" s="2">
        <v>33</v>
      </c>
      <c r="L432" s="2">
        <v>38</v>
      </c>
      <c r="M432" s="2">
        <v>16</v>
      </c>
      <c r="N432" s="2">
        <v>25</v>
      </c>
      <c r="O432" s="2">
        <v>2</v>
      </c>
      <c r="P432" s="2" t="s">
        <v>211</v>
      </c>
      <c r="Q432" s="2">
        <v>26</v>
      </c>
      <c r="R432" s="2">
        <v>1</v>
      </c>
      <c r="S432" s="2">
        <v>0</v>
      </c>
      <c r="T432" s="2">
        <v>0</v>
      </c>
      <c r="U432" s="2">
        <v>2</v>
      </c>
      <c r="V432" s="2" t="s">
        <v>199</v>
      </c>
      <c r="W432" s="2">
        <v>8</v>
      </c>
      <c r="X432" s="2">
        <v>0</v>
      </c>
      <c r="Y432" s="2">
        <v>2</v>
      </c>
      <c r="Z432" s="2">
        <v>27</v>
      </c>
    </row>
    <row r="433" spans="1:26" x14ac:dyDescent="0.35">
      <c r="A433" s="1">
        <v>41055</v>
      </c>
      <c r="B433" s="2" t="s">
        <v>243</v>
      </c>
      <c r="C433" s="2" t="s">
        <v>208</v>
      </c>
      <c r="D433" s="2" t="s">
        <v>209</v>
      </c>
      <c r="E433" s="2" t="s">
        <v>199</v>
      </c>
      <c r="F433" s="2" t="s">
        <v>197</v>
      </c>
      <c r="G433" s="2">
        <v>150</v>
      </c>
      <c r="H433" s="2">
        <v>10</v>
      </c>
      <c r="I433" s="2">
        <v>151</v>
      </c>
      <c r="J433" s="2">
        <v>7</v>
      </c>
      <c r="K433" s="2">
        <v>33</v>
      </c>
      <c r="L433" s="2">
        <v>38</v>
      </c>
      <c r="M433" s="2">
        <v>16</v>
      </c>
      <c r="N433" s="2">
        <v>25</v>
      </c>
      <c r="O433" s="2">
        <v>3</v>
      </c>
      <c r="P433" s="2" t="s">
        <v>200</v>
      </c>
      <c r="Q433" s="2">
        <v>5</v>
      </c>
      <c r="R433" s="2">
        <v>1</v>
      </c>
      <c r="S433" s="2">
        <v>0</v>
      </c>
      <c r="T433" s="2">
        <v>0</v>
      </c>
      <c r="U433" s="2">
        <v>3</v>
      </c>
      <c r="V433" s="2" t="s">
        <v>214</v>
      </c>
      <c r="W433" s="2">
        <v>6</v>
      </c>
      <c r="X433" s="2">
        <v>0</v>
      </c>
      <c r="Y433" s="2">
        <v>3</v>
      </c>
      <c r="Z433" s="2">
        <v>21</v>
      </c>
    </row>
    <row r="434" spans="1:26" x14ac:dyDescent="0.35">
      <c r="A434" s="1">
        <v>41055</v>
      </c>
      <c r="B434" s="2" t="s">
        <v>243</v>
      </c>
      <c r="C434" s="2" t="s">
        <v>208</v>
      </c>
      <c r="D434" s="2" t="s">
        <v>209</v>
      </c>
      <c r="E434" s="2" t="s">
        <v>199</v>
      </c>
      <c r="F434" s="2" t="s">
        <v>197</v>
      </c>
      <c r="G434" s="2">
        <v>150</v>
      </c>
      <c r="H434" s="2">
        <v>10</v>
      </c>
      <c r="I434" s="2">
        <v>151</v>
      </c>
      <c r="J434" s="2">
        <v>7</v>
      </c>
      <c r="K434" s="2">
        <v>33</v>
      </c>
      <c r="L434" s="2">
        <v>38</v>
      </c>
      <c r="M434" s="2">
        <v>16</v>
      </c>
      <c r="N434" s="2">
        <v>25</v>
      </c>
      <c r="O434" s="2">
        <v>4</v>
      </c>
      <c r="P434" s="2" t="s">
        <v>199</v>
      </c>
      <c r="Q434" s="2">
        <v>53</v>
      </c>
      <c r="R434" s="2">
        <v>1</v>
      </c>
      <c r="S434" s="2">
        <v>1</v>
      </c>
      <c r="T434" s="2">
        <v>0</v>
      </c>
      <c r="U434" s="2">
        <v>4</v>
      </c>
      <c r="V434" s="2" t="s">
        <v>270</v>
      </c>
      <c r="W434" s="2">
        <v>7</v>
      </c>
      <c r="X434" s="2">
        <v>0</v>
      </c>
      <c r="Y434" s="2">
        <v>2</v>
      </c>
      <c r="Z434" s="2">
        <v>28</v>
      </c>
    </row>
    <row r="435" spans="1:26" x14ac:dyDescent="0.35">
      <c r="A435" s="1">
        <v>41055</v>
      </c>
      <c r="B435" s="2" t="s">
        <v>243</v>
      </c>
      <c r="C435" s="2" t="s">
        <v>208</v>
      </c>
      <c r="D435" s="2" t="s">
        <v>209</v>
      </c>
      <c r="E435" s="2" t="s">
        <v>199</v>
      </c>
      <c r="F435" s="2" t="s">
        <v>197</v>
      </c>
      <c r="G435" s="2">
        <v>150</v>
      </c>
      <c r="H435" s="2">
        <v>10</v>
      </c>
      <c r="I435" s="2">
        <v>151</v>
      </c>
      <c r="J435" s="2">
        <v>7</v>
      </c>
      <c r="K435" s="2">
        <v>33</v>
      </c>
      <c r="L435" s="2">
        <v>38</v>
      </c>
      <c r="M435" s="2">
        <v>16</v>
      </c>
      <c r="N435" s="2">
        <v>25</v>
      </c>
      <c r="O435" s="2">
        <v>5</v>
      </c>
      <c r="P435" s="2" t="s">
        <v>202</v>
      </c>
      <c r="Q435" s="2">
        <v>0</v>
      </c>
      <c r="R435" s="2">
        <v>1</v>
      </c>
      <c r="S435" s="2">
        <v>0</v>
      </c>
      <c r="T435" s="2">
        <v>0</v>
      </c>
      <c r="U435" s="2">
        <v>5</v>
      </c>
      <c r="V435" s="2" t="s">
        <v>218</v>
      </c>
      <c r="W435" s="2">
        <v>2</v>
      </c>
      <c r="X435" s="2">
        <v>0</v>
      </c>
      <c r="Y435" s="2">
        <v>0</v>
      </c>
      <c r="Z435" s="2">
        <v>5</v>
      </c>
    </row>
    <row r="436" spans="1:26" x14ac:dyDescent="0.35">
      <c r="A436" s="1">
        <v>41055</v>
      </c>
      <c r="B436" s="2" t="s">
        <v>243</v>
      </c>
      <c r="C436" s="2" t="s">
        <v>208</v>
      </c>
      <c r="D436" s="2" t="s">
        <v>209</v>
      </c>
      <c r="E436" s="2" t="s">
        <v>199</v>
      </c>
      <c r="F436" s="2" t="s">
        <v>197</v>
      </c>
      <c r="G436" s="2">
        <v>150</v>
      </c>
      <c r="H436" s="2">
        <v>10</v>
      </c>
      <c r="I436" s="2">
        <v>151</v>
      </c>
      <c r="J436" s="2">
        <v>7</v>
      </c>
      <c r="K436" s="2">
        <v>33</v>
      </c>
      <c r="L436" s="2">
        <v>38</v>
      </c>
      <c r="M436" s="2">
        <v>16</v>
      </c>
      <c r="N436" s="2">
        <v>25</v>
      </c>
      <c r="O436" s="2">
        <v>6</v>
      </c>
      <c r="P436" s="2" t="s">
        <v>239</v>
      </c>
      <c r="Q436" s="2">
        <v>4</v>
      </c>
      <c r="R436" s="2">
        <v>1</v>
      </c>
      <c r="S436" s="2">
        <v>0</v>
      </c>
      <c r="T436" s="2">
        <v>0</v>
      </c>
      <c r="U436" s="2">
        <v>6</v>
      </c>
      <c r="V436" s="2" t="s">
        <v>202</v>
      </c>
      <c r="W436" s="2">
        <v>1</v>
      </c>
      <c r="X436" s="2">
        <v>0</v>
      </c>
      <c r="Y436" s="2">
        <v>0</v>
      </c>
      <c r="Z436" s="2">
        <v>9</v>
      </c>
    </row>
    <row r="437" spans="1:26" x14ac:dyDescent="0.35">
      <c r="A437" s="1">
        <v>41055</v>
      </c>
      <c r="B437" s="2" t="s">
        <v>243</v>
      </c>
      <c r="C437" s="2" t="s">
        <v>208</v>
      </c>
      <c r="D437" s="2" t="s">
        <v>209</v>
      </c>
      <c r="E437" s="2" t="s">
        <v>199</v>
      </c>
      <c r="F437" s="2" t="s">
        <v>197</v>
      </c>
      <c r="G437" s="2">
        <v>150</v>
      </c>
      <c r="H437" s="2">
        <v>10</v>
      </c>
      <c r="I437" s="2">
        <v>151</v>
      </c>
      <c r="J437" s="2">
        <v>7</v>
      </c>
      <c r="K437" s="2">
        <v>33</v>
      </c>
      <c r="L437" s="2">
        <v>38</v>
      </c>
      <c r="M437" s="2">
        <v>16</v>
      </c>
      <c r="N437" s="2">
        <v>25</v>
      </c>
      <c r="O437" s="2">
        <v>7</v>
      </c>
      <c r="P437" s="2" t="s">
        <v>56</v>
      </c>
      <c r="Q437" s="2">
        <v>0</v>
      </c>
      <c r="R437" s="2">
        <v>1</v>
      </c>
      <c r="S437" s="2">
        <v>0</v>
      </c>
      <c r="T437" s="2">
        <v>0</v>
      </c>
      <c r="U437" s="2">
        <v>7</v>
      </c>
      <c r="V437" s="2">
        <v>0</v>
      </c>
      <c r="W437" s="2">
        <v>0</v>
      </c>
      <c r="X437" s="2">
        <v>0</v>
      </c>
      <c r="Y437" s="2">
        <v>0</v>
      </c>
      <c r="Z437" s="2">
        <v>0</v>
      </c>
    </row>
    <row r="438" spans="1:26" x14ac:dyDescent="0.35">
      <c r="A438" s="1">
        <v>41055</v>
      </c>
      <c r="B438" s="2" t="s">
        <v>243</v>
      </c>
      <c r="C438" s="2" t="s">
        <v>208</v>
      </c>
      <c r="D438" s="2" t="s">
        <v>209</v>
      </c>
      <c r="E438" s="2" t="s">
        <v>199</v>
      </c>
      <c r="F438" s="2" t="s">
        <v>197</v>
      </c>
      <c r="G438" s="2">
        <v>150</v>
      </c>
      <c r="H438" s="2">
        <v>10</v>
      </c>
      <c r="I438" s="2">
        <v>151</v>
      </c>
      <c r="J438" s="2">
        <v>7</v>
      </c>
      <c r="K438" s="2">
        <v>33</v>
      </c>
      <c r="L438" s="2">
        <v>38</v>
      </c>
      <c r="M438" s="2">
        <v>16</v>
      </c>
      <c r="N438" s="2">
        <v>25</v>
      </c>
      <c r="O438" s="2">
        <v>8</v>
      </c>
      <c r="P438" s="2" t="s">
        <v>214</v>
      </c>
      <c r="Q438" s="2">
        <v>7</v>
      </c>
      <c r="R438" s="2">
        <v>1</v>
      </c>
      <c r="S438" s="2">
        <v>0</v>
      </c>
      <c r="T438" s="2">
        <v>0</v>
      </c>
      <c r="U438" s="2">
        <v>8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</row>
    <row r="439" spans="1:26" x14ac:dyDescent="0.35">
      <c r="A439" s="1">
        <v>41055</v>
      </c>
      <c r="B439" s="2" t="s">
        <v>243</v>
      </c>
      <c r="C439" s="2" t="s">
        <v>208</v>
      </c>
      <c r="D439" s="2" t="s">
        <v>209</v>
      </c>
      <c r="E439" s="2" t="s">
        <v>199</v>
      </c>
      <c r="F439" s="2" t="s">
        <v>197</v>
      </c>
      <c r="G439" s="2">
        <v>150</v>
      </c>
      <c r="H439" s="2">
        <v>10</v>
      </c>
      <c r="I439" s="2">
        <v>151</v>
      </c>
      <c r="J439" s="2">
        <v>7</v>
      </c>
      <c r="K439" s="2">
        <v>33</v>
      </c>
      <c r="L439" s="2">
        <v>38</v>
      </c>
      <c r="M439" s="2">
        <v>16</v>
      </c>
      <c r="N439" s="2">
        <v>25</v>
      </c>
      <c r="O439" s="2">
        <v>9</v>
      </c>
      <c r="P439" s="2" t="s">
        <v>270</v>
      </c>
      <c r="Q439" s="2">
        <v>5</v>
      </c>
      <c r="R439" s="2">
        <v>0</v>
      </c>
      <c r="S439" s="2">
        <v>0</v>
      </c>
      <c r="T439" s="2">
        <v>0</v>
      </c>
      <c r="U439" s="2">
        <v>9</v>
      </c>
      <c r="V439" s="2">
        <v>0</v>
      </c>
      <c r="W439" s="2">
        <v>0</v>
      </c>
      <c r="X439" s="2">
        <v>0</v>
      </c>
      <c r="Y439" s="2">
        <v>0</v>
      </c>
      <c r="Z439" s="2">
        <v>0</v>
      </c>
    </row>
    <row r="440" spans="1:26" x14ac:dyDescent="0.35">
      <c r="A440" s="1">
        <v>41055</v>
      </c>
      <c r="B440" s="2" t="s">
        <v>243</v>
      </c>
      <c r="C440" s="2" t="s">
        <v>208</v>
      </c>
      <c r="D440" s="2" t="s">
        <v>209</v>
      </c>
      <c r="E440" s="2" t="s">
        <v>199</v>
      </c>
      <c r="F440" s="2" t="s">
        <v>197</v>
      </c>
      <c r="G440" s="2">
        <v>150</v>
      </c>
      <c r="H440" s="2">
        <v>10</v>
      </c>
      <c r="I440" s="2">
        <v>151</v>
      </c>
      <c r="J440" s="2">
        <v>7</v>
      </c>
      <c r="K440" s="2">
        <v>33</v>
      </c>
      <c r="L440" s="2">
        <v>38</v>
      </c>
      <c r="M440" s="2">
        <v>16</v>
      </c>
      <c r="N440" s="2">
        <v>25</v>
      </c>
      <c r="O440" s="2">
        <v>10</v>
      </c>
      <c r="P440" s="2" t="s">
        <v>218</v>
      </c>
      <c r="Q440" s="2">
        <v>4</v>
      </c>
      <c r="R440" s="2">
        <v>1</v>
      </c>
      <c r="S440" s="2">
        <v>0</v>
      </c>
      <c r="T440" s="2">
        <v>0</v>
      </c>
      <c r="U440" s="2">
        <v>10</v>
      </c>
      <c r="V440" s="2">
        <v>0</v>
      </c>
      <c r="W440" s="2">
        <v>0</v>
      </c>
      <c r="X440" s="2">
        <v>0</v>
      </c>
      <c r="Y440" s="2">
        <v>0</v>
      </c>
      <c r="Z440" s="2">
        <v>0</v>
      </c>
    </row>
    <row r="441" spans="1:26" x14ac:dyDescent="0.35">
      <c r="A441" s="1">
        <v>41055</v>
      </c>
      <c r="B441" s="2" t="s">
        <v>243</v>
      </c>
      <c r="C441" s="2" t="s">
        <v>208</v>
      </c>
      <c r="D441" s="2" t="s">
        <v>209</v>
      </c>
      <c r="E441" s="2" t="s">
        <v>199</v>
      </c>
      <c r="F441" s="2" t="s">
        <v>197</v>
      </c>
      <c r="G441" s="2">
        <v>150</v>
      </c>
      <c r="H441" s="2">
        <v>10</v>
      </c>
      <c r="I441" s="2">
        <v>151</v>
      </c>
      <c r="J441" s="2">
        <v>7</v>
      </c>
      <c r="K441" s="2">
        <v>33</v>
      </c>
      <c r="L441" s="2">
        <v>38</v>
      </c>
      <c r="M441" s="2">
        <v>16</v>
      </c>
      <c r="N441" s="2">
        <v>25</v>
      </c>
      <c r="O441" s="2">
        <v>11</v>
      </c>
      <c r="P441" s="2" t="s">
        <v>203</v>
      </c>
      <c r="Q441" s="2">
        <v>9</v>
      </c>
      <c r="R441" s="2">
        <v>1</v>
      </c>
      <c r="S441" s="2">
        <v>0</v>
      </c>
      <c r="T441" s="2">
        <v>0</v>
      </c>
      <c r="U441" s="2">
        <v>11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</row>
    <row r="442" spans="1:26" x14ac:dyDescent="0.35">
      <c r="A442" s="1">
        <v>41056</v>
      </c>
      <c r="B442" s="2" t="s">
        <v>57</v>
      </c>
      <c r="C442" s="2" t="s">
        <v>194</v>
      </c>
      <c r="D442" s="2" t="s">
        <v>195</v>
      </c>
      <c r="E442" s="2" t="s">
        <v>233</v>
      </c>
      <c r="F442" s="2" t="s">
        <v>210</v>
      </c>
      <c r="G442" s="2">
        <v>174</v>
      </c>
      <c r="H442" s="2">
        <v>8</v>
      </c>
      <c r="I442" s="2">
        <v>173</v>
      </c>
      <c r="J442" s="2">
        <v>9</v>
      </c>
      <c r="K442" s="2">
        <v>45</v>
      </c>
      <c r="L442" s="2">
        <v>40</v>
      </c>
      <c r="M442" s="2">
        <v>16</v>
      </c>
      <c r="N442" s="2">
        <v>7</v>
      </c>
      <c r="O442" s="2">
        <v>1</v>
      </c>
      <c r="P442" s="2" t="s">
        <v>230</v>
      </c>
      <c r="Q442" s="2">
        <v>3</v>
      </c>
      <c r="R442" s="2">
        <v>1</v>
      </c>
      <c r="S442" s="2">
        <v>0</v>
      </c>
      <c r="T442" s="2">
        <v>0</v>
      </c>
      <c r="U442" s="2">
        <v>1</v>
      </c>
      <c r="V442" s="2" t="s">
        <v>203</v>
      </c>
      <c r="W442" s="2">
        <v>18</v>
      </c>
      <c r="X442" s="2">
        <v>6</v>
      </c>
      <c r="Y442" s="2">
        <v>3</v>
      </c>
      <c r="Z442" s="2">
        <v>52</v>
      </c>
    </row>
    <row r="443" spans="1:26" x14ac:dyDescent="0.35">
      <c r="A443" s="1">
        <v>41056</v>
      </c>
      <c r="B443" s="2" t="s">
        <v>57</v>
      </c>
      <c r="C443" s="2" t="s">
        <v>194</v>
      </c>
      <c r="D443" s="2" t="s">
        <v>195</v>
      </c>
      <c r="E443" s="2" t="s">
        <v>233</v>
      </c>
      <c r="F443" s="2" t="s">
        <v>210</v>
      </c>
      <c r="G443" s="2">
        <v>174</v>
      </c>
      <c r="H443" s="2">
        <v>8</v>
      </c>
      <c r="I443" s="2">
        <v>173</v>
      </c>
      <c r="J443" s="2">
        <v>9</v>
      </c>
      <c r="K443" s="2">
        <v>45</v>
      </c>
      <c r="L443" s="2">
        <v>40</v>
      </c>
      <c r="M443" s="2">
        <v>16</v>
      </c>
      <c r="N443" s="2">
        <v>7</v>
      </c>
      <c r="O443" s="2">
        <v>2</v>
      </c>
      <c r="P443" s="2" t="s">
        <v>242</v>
      </c>
      <c r="Q443" s="2">
        <v>0</v>
      </c>
      <c r="R443" s="2">
        <v>1</v>
      </c>
      <c r="S443" s="2">
        <v>0</v>
      </c>
      <c r="T443" s="2">
        <v>0</v>
      </c>
      <c r="U443" s="2">
        <v>2</v>
      </c>
      <c r="V443" s="2" t="s">
        <v>58</v>
      </c>
      <c r="W443" s="2">
        <v>5</v>
      </c>
      <c r="X443" s="2">
        <v>0</v>
      </c>
      <c r="Y443" s="2">
        <v>2</v>
      </c>
      <c r="Z443" s="2">
        <v>29</v>
      </c>
    </row>
    <row r="444" spans="1:26" x14ac:dyDescent="0.35">
      <c r="A444" s="1">
        <v>41056</v>
      </c>
      <c r="B444" s="2" t="s">
        <v>57</v>
      </c>
      <c r="C444" s="2" t="s">
        <v>194</v>
      </c>
      <c r="D444" s="2" t="s">
        <v>195</v>
      </c>
      <c r="E444" s="2" t="s">
        <v>233</v>
      </c>
      <c r="F444" s="2" t="s">
        <v>210</v>
      </c>
      <c r="G444" s="2">
        <v>174</v>
      </c>
      <c r="H444" s="2">
        <v>8</v>
      </c>
      <c r="I444" s="2">
        <v>173</v>
      </c>
      <c r="J444" s="2">
        <v>9</v>
      </c>
      <c r="K444" s="2">
        <v>45</v>
      </c>
      <c r="L444" s="2">
        <v>40</v>
      </c>
      <c r="M444" s="2">
        <v>16</v>
      </c>
      <c r="N444" s="2">
        <v>7</v>
      </c>
      <c r="O444" s="2">
        <v>3</v>
      </c>
      <c r="P444" s="2" t="s">
        <v>225</v>
      </c>
      <c r="Q444" s="2">
        <v>13</v>
      </c>
      <c r="R444" s="2">
        <v>1</v>
      </c>
      <c r="S444" s="2">
        <v>0</v>
      </c>
      <c r="T444" s="2">
        <v>0</v>
      </c>
      <c r="U444" s="2">
        <v>3</v>
      </c>
      <c r="V444" s="2" t="s">
        <v>59</v>
      </c>
      <c r="W444" s="2">
        <v>3</v>
      </c>
      <c r="X444" s="2">
        <v>0</v>
      </c>
      <c r="Y444" s="2">
        <v>1</v>
      </c>
      <c r="Z444" s="2">
        <v>6</v>
      </c>
    </row>
    <row r="445" spans="1:26" x14ac:dyDescent="0.35">
      <c r="A445" s="1">
        <v>41056</v>
      </c>
      <c r="B445" s="2" t="s">
        <v>57</v>
      </c>
      <c r="C445" s="2" t="s">
        <v>194</v>
      </c>
      <c r="D445" s="2" t="s">
        <v>195</v>
      </c>
      <c r="E445" s="2" t="s">
        <v>233</v>
      </c>
      <c r="F445" s="2" t="s">
        <v>210</v>
      </c>
      <c r="G445" s="2">
        <v>174</v>
      </c>
      <c r="H445" s="2">
        <v>8</v>
      </c>
      <c r="I445" s="2">
        <v>173</v>
      </c>
      <c r="J445" s="2">
        <v>9</v>
      </c>
      <c r="K445" s="2">
        <v>45</v>
      </c>
      <c r="L445" s="2">
        <v>40</v>
      </c>
      <c r="M445" s="2">
        <v>16</v>
      </c>
      <c r="N445" s="2">
        <v>7</v>
      </c>
      <c r="O445" s="2">
        <v>4</v>
      </c>
      <c r="P445" s="2" t="s">
        <v>59</v>
      </c>
      <c r="Q445" s="2">
        <v>1</v>
      </c>
      <c r="R445" s="2">
        <v>1</v>
      </c>
      <c r="S445" s="2">
        <v>0</v>
      </c>
      <c r="T445" s="2">
        <v>0</v>
      </c>
      <c r="U445" s="2">
        <v>4</v>
      </c>
      <c r="V445" s="2" t="s">
        <v>270</v>
      </c>
      <c r="W445" s="2">
        <v>7</v>
      </c>
      <c r="X445" s="2">
        <v>0</v>
      </c>
      <c r="Y445" s="2">
        <v>0</v>
      </c>
      <c r="Z445" s="2">
        <v>25</v>
      </c>
    </row>
    <row r="446" spans="1:26" x14ac:dyDescent="0.35">
      <c r="A446" s="1">
        <v>41056</v>
      </c>
      <c r="B446" s="2" t="s">
        <v>57</v>
      </c>
      <c r="C446" s="2" t="s">
        <v>194</v>
      </c>
      <c r="D446" s="2" t="s">
        <v>195</v>
      </c>
      <c r="E446" s="2" t="s">
        <v>233</v>
      </c>
      <c r="F446" s="2" t="s">
        <v>210</v>
      </c>
      <c r="G446" s="2">
        <v>174</v>
      </c>
      <c r="H446" s="2">
        <v>8</v>
      </c>
      <c r="I446" s="2">
        <v>173</v>
      </c>
      <c r="J446" s="2">
        <v>9</v>
      </c>
      <c r="K446" s="2">
        <v>45</v>
      </c>
      <c r="L446" s="2">
        <v>40</v>
      </c>
      <c r="M446" s="2">
        <v>16</v>
      </c>
      <c r="N446" s="2">
        <v>7</v>
      </c>
      <c r="O446" s="2">
        <v>5</v>
      </c>
      <c r="P446" s="2" t="s">
        <v>233</v>
      </c>
      <c r="Q446" s="2">
        <v>101</v>
      </c>
      <c r="R446" s="2">
        <v>0</v>
      </c>
      <c r="S446" s="2">
        <v>0</v>
      </c>
      <c r="T446" s="2">
        <v>1</v>
      </c>
      <c r="U446" s="2">
        <v>5</v>
      </c>
      <c r="V446" s="2" t="s">
        <v>201</v>
      </c>
      <c r="W446" s="2">
        <v>6</v>
      </c>
      <c r="X446" s="2">
        <v>0</v>
      </c>
      <c r="Y446" s="2">
        <v>1</v>
      </c>
      <c r="Z446" s="2">
        <v>14</v>
      </c>
    </row>
    <row r="447" spans="1:26" x14ac:dyDescent="0.35">
      <c r="A447" s="1">
        <v>41056</v>
      </c>
      <c r="B447" s="2" t="s">
        <v>57</v>
      </c>
      <c r="C447" s="2" t="s">
        <v>194</v>
      </c>
      <c r="D447" s="2" t="s">
        <v>195</v>
      </c>
      <c r="E447" s="2" t="s">
        <v>233</v>
      </c>
      <c r="F447" s="2" t="s">
        <v>210</v>
      </c>
      <c r="G447" s="2">
        <v>174</v>
      </c>
      <c r="H447" s="2">
        <v>8</v>
      </c>
      <c r="I447" s="2">
        <v>173</v>
      </c>
      <c r="J447" s="2">
        <v>9</v>
      </c>
      <c r="K447" s="2">
        <v>45</v>
      </c>
      <c r="L447" s="2">
        <v>40</v>
      </c>
      <c r="M447" s="2">
        <v>16</v>
      </c>
      <c r="N447" s="2">
        <v>7</v>
      </c>
      <c r="O447" s="2">
        <v>6</v>
      </c>
      <c r="P447" s="2" t="s">
        <v>201</v>
      </c>
      <c r="Q447" s="2">
        <v>13</v>
      </c>
      <c r="R447" s="2">
        <v>1</v>
      </c>
      <c r="S447" s="2">
        <v>0</v>
      </c>
      <c r="T447" s="2">
        <v>0</v>
      </c>
      <c r="U447" s="2">
        <v>6</v>
      </c>
      <c r="V447" s="2" t="s">
        <v>230</v>
      </c>
      <c r="W447" s="2">
        <v>3</v>
      </c>
      <c r="X447" s="2">
        <v>0</v>
      </c>
      <c r="Y447" s="2">
        <v>1</v>
      </c>
      <c r="Z447" s="2">
        <v>31</v>
      </c>
    </row>
    <row r="448" spans="1:26" x14ac:dyDescent="0.35">
      <c r="A448" s="1">
        <v>41056</v>
      </c>
      <c r="B448" s="2" t="s">
        <v>57</v>
      </c>
      <c r="C448" s="2" t="s">
        <v>194</v>
      </c>
      <c r="D448" s="2" t="s">
        <v>195</v>
      </c>
      <c r="E448" s="2" t="s">
        <v>233</v>
      </c>
      <c r="F448" s="2" t="s">
        <v>210</v>
      </c>
      <c r="G448" s="2">
        <v>174</v>
      </c>
      <c r="H448" s="2">
        <v>8</v>
      </c>
      <c r="I448" s="2">
        <v>173</v>
      </c>
      <c r="J448" s="2">
        <v>9</v>
      </c>
      <c r="K448" s="2">
        <v>45</v>
      </c>
      <c r="L448" s="2">
        <v>40</v>
      </c>
      <c r="M448" s="2">
        <v>16</v>
      </c>
      <c r="N448" s="2">
        <v>7</v>
      </c>
      <c r="O448" s="2">
        <v>7</v>
      </c>
      <c r="P448" s="2" t="s">
        <v>239</v>
      </c>
      <c r="Q448" s="2">
        <v>14</v>
      </c>
      <c r="R448" s="2">
        <v>1</v>
      </c>
      <c r="S448" s="2">
        <v>0</v>
      </c>
      <c r="T448" s="2">
        <v>0</v>
      </c>
      <c r="U448" s="2">
        <v>7</v>
      </c>
      <c r="V448" s="2" t="s">
        <v>239</v>
      </c>
      <c r="W448" s="2">
        <v>3</v>
      </c>
      <c r="X448" s="2">
        <v>0</v>
      </c>
      <c r="Y448" s="2">
        <v>1</v>
      </c>
      <c r="Z448" s="2">
        <v>9</v>
      </c>
    </row>
    <row r="449" spans="1:26" x14ac:dyDescent="0.35">
      <c r="A449" s="1">
        <v>41056</v>
      </c>
      <c r="B449" s="2" t="s">
        <v>57</v>
      </c>
      <c r="C449" s="2" t="s">
        <v>194</v>
      </c>
      <c r="D449" s="2" t="s">
        <v>195</v>
      </c>
      <c r="E449" s="2" t="s">
        <v>233</v>
      </c>
      <c r="F449" s="2" t="s">
        <v>210</v>
      </c>
      <c r="G449" s="2">
        <v>174</v>
      </c>
      <c r="H449" s="2">
        <v>8</v>
      </c>
      <c r="I449" s="2">
        <v>173</v>
      </c>
      <c r="J449" s="2">
        <v>9</v>
      </c>
      <c r="K449" s="2">
        <v>45</v>
      </c>
      <c r="L449" s="2">
        <v>40</v>
      </c>
      <c r="M449" s="2">
        <v>16</v>
      </c>
      <c r="N449" s="2">
        <v>7</v>
      </c>
      <c r="O449" s="2">
        <v>8</v>
      </c>
      <c r="P449" s="2" t="s">
        <v>58</v>
      </c>
      <c r="Q449" s="2">
        <v>6</v>
      </c>
      <c r="R449" s="2">
        <v>1</v>
      </c>
      <c r="S449" s="2">
        <v>0</v>
      </c>
      <c r="T449" s="2">
        <v>0</v>
      </c>
      <c r="U449" s="2">
        <v>8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</row>
    <row r="450" spans="1:26" x14ac:dyDescent="0.35">
      <c r="A450" s="1">
        <v>41056</v>
      </c>
      <c r="B450" s="2" t="s">
        <v>57</v>
      </c>
      <c r="C450" s="2" t="s">
        <v>194</v>
      </c>
      <c r="D450" s="2" t="s">
        <v>195</v>
      </c>
      <c r="E450" s="2" t="s">
        <v>233</v>
      </c>
      <c r="F450" s="2" t="s">
        <v>210</v>
      </c>
      <c r="G450" s="2">
        <v>174</v>
      </c>
      <c r="H450" s="2">
        <v>8</v>
      </c>
      <c r="I450" s="2">
        <v>173</v>
      </c>
      <c r="J450" s="2">
        <v>9</v>
      </c>
      <c r="K450" s="2">
        <v>45</v>
      </c>
      <c r="L450" s="2">
        <v>40</v>
      </c>
      <c r="M450" s="2">
        <v>16</v>
      </c>
      <c r="N450" s="2">
        <v>7</v>
      </c>
      <c r="O450" s="2">
        <v>9</v>
      </c>
      <c r="P450" s="2" t="s">
        <v>270</v>
      </c>
      <c r="Q450" s="2">
        <v>2</v>
      </c>
      <c r="R450" s="2">
        <v>1</v>
      </c>
      <c r="S450" s="2">
        <v>0</v>
      </c>
      <c r="T450" s="2">
        <v>0</v>
      </c>
      <c r="U450" s="2">
        <v>9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</row>
    <row r="451" spans="1:26" x14ac:dyDescent="0.35">
      <c r="A451" s="1">
        <v>41056</v>
      </c>
      <c r="B451" s="2" t="s">
        <v>57</v>
      </c>
      <c r="C451" s="2" t="s">
        <v>194</v>
      </c>
      <c r="D451" s="2" t="s">
        <v>195</v>
      </c>
      <c r="E451" s="2" t="s">
        <v>233</v>
      </c>
      <c r="F451" s="2" t="s">
        <v>210</v>
      </c>
      <c r="G451" s="2">
        <v>174</v>
      </c>
      <c r="H451" s="2">
        <v>8</v>
      </c>
      <c r="I451" s="2">
        <v>173</v>
      </c>
      <c r="J451" s="2">
        <v>9</v>
      </c>
      <c r="K451" s="2">
        <v>45</v>
      </c>
      <c r="L451" s="2">
        <v>40</v>
      </c>
      <c r="M451" s="2">
        <v>16</v>
      </c>
      <c r="N451" s="2">
        <v>7</v>
      </c>
      <c r="O451" s="2">
        <v>10</v>
      </c>
      <c r="P451" s="2" t="s">
        <v>203</v>
      </c>
      <c r="Q451" s="2">
        <v>5</v>
      </c>
      <c r="R451" s="2">
        <v>0</v>
      </c>
      <c r="S451" s="2">
        <v>0</v>
      </c>
      <c r="T451" s="2">
        <v>0</v>
      </c>
      <c r="U451" s="2">
        <v>10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</row>
    <row r="452" spans="1:26" x14ac:dyDescent="0.35">
      <c r="A452" s="1">
        <v>41056</v>
      </c>
      <c r="B452" s="2" t="s">
        <v>57</v>
      </c>
      <c r="C452" s="2" t="s">
        <v>194</v>
      </c>
      <c r="D452" s="2" t="s">
        <v>195</v>
      </c>
      <c r="E452" s="2" t="s">
        <v>233</v>
      </c>
      <c r="F452" s="2" t="s">
        <v>210</v>
      </c>
      <c r="G452" s="2">
        <v>174</v>
      </c>
      <c r="H452" s="2">
        <v>8</v>
      </c>
      <c r="I452" s="2">
        <v>173</v>
      </c>
      <c r="J452" s="2">
        <v>9</v>
      </c>
      <c r="K452" s="2">
        <v>45</v>
      </c>
      <c r="L452" s="2">
        <v>40</v>
      </c>
      <c r="M452" s="2">
        <v>16</v>
      </c>
      <c r="N452" s="2">
        <v>7</v>
      </c>
      <c r="O452" s="2">
        <v>11</v>
      </c>
      <c r="P452" s="2">
        <v>0</v>
      </c>
      <c r="Q452" s="2">
        <v>0</v>
      </c>
      <c r="R452" s="2">
        <v>0</v>
      </c>
      <c r="S452" s="2">
        <v>0</v>
      </c>
      <c r="T452" s="2">
        <v>0</v>
      </c>
      <c r="U452" s="2">
        <v>11</v>
      </c>
      <c r="V452" s="2">
        <v>0</v>
      </c>
      <c r="W452" s="2">
        <v>0</v>
      </c>
      <c r="X452" s="2">
        <v>0</v>
      </c>
      <c r="Y452" s="2">
        <v>0</v>
      </c>
      <c r="Z452" s="2">
        <v>0</v>
      </c>
    </row>
    <row r="453" spans="1:26" x14ac:dyDescent="0.35">
      <c r="A453" s="1">
        <v>41063</v>
      </c>
      <c r="B453" s="2" t="s">
        <v>251</v>
      </c>
      <c r="C453" s="2" t="s">
        <v>249</v>
      </c>
      <c r="D453" s="2" t="s">
        <v>195</v>
      </c>
      <c r="E453" s="2">
        <v>0</v>
      </c>
      <c r="F453" s="2">
        <v>0</v>
      </c>
      <c r="G453" s="2">
        <v>0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1</v>
      </c>
      <c r="P453" s="2">
        <v>0</v>
      </c>
      <c r="Q453" s="2">
        <v>0</v>
      </c>
      <c r="R453" s="2">
        <v>0</v>
      </c>
      <c r="S453" s="2">
        <v>0</v>
      </c>
      <c r="T453" s="2">
        <v>0</v>
      </c>
      <c r="U453" s="2">
        <v>1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</row>
    <row r="454" spans="1:26" x14ac:dyDescent="0.35">
      <c r="A454" s="1">
        <v>41063</v>
      </c>
      <c r="B454" s="2" t="s">
        <v>251</v>
      </c>
      <c r="C454" s="2" t="s">
        <v>249</v>
      </c>
      <c r="D454" s="2" t="s">
        <v>195</v>
      </c>
      <c r="E454" s="2">
        <v>0</v>
      </c>
      <c r="F454" s="2">
        <v>0</v>
      </c>
      <c r="G454" s="2">
        <v>0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2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2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</row>
    <row r="455" spans="1:26" x14ac:dyDescent="0.35">
      <c r="A455" s="1">
        <v>41063</v>
      </c>
      <c r="B455" s="2" t="s">
        <v>251</v>
      </c>
      <c r="C455" s="2" t="s">
        <v>249</v>
      </c>
      <c r="D455" s="2" t="s">
        <v>195</v>
      </c>
      <c r="E455" s="2">
        <v>0</v>
      </c>
      <c r="F455" s="2">
        <v>0</v>
      </c>
      <c r="G455" s="2">
        <v>0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3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3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</row>
    <row r="456" spans="1:26" x14ac:dyDescent="0.35">
      <c r="A456" s="1">
        <v>41063</v>
      </c>
      <c r="B456" s="2" t="s">
        <v>251</v>
      </c>
      <c r="C456" s="2" t="s">
        <v>249</v>
      </c>
      <c r="D456" s="2" t="s">
        <v>195</v>
      </c>
      <c r="E456" s="2">
        <v>0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4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4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</row>
    <row r="457" spans="1:26" x14ac:dyDescent="0.35">
      <c r="A457" s="1">
        <v>41063</v>
      </c>
      <c r="B457" s="2" t="s">
        <v>251</v>
      </c>
      <c r="C457" s="2" t="s">
        <v>249</v>
      </c>
      <c r="D457" s="2" t="s">
        <v>195</v>
      </c>
      <c r="E457" s="2">
        <v>0</v>
      </c>
      <c r="F457" s="2">
        <v>0</v>
      </c>
      <c r="G457" s="2">
        <v>0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0</v>
      </c>
      <c r="N457" s="2">
        <v>0</v>
      </c>
      <c r="O457" s="2">
        <v>5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5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</row>
    <row r="458" spans="1:26" x14ac:dyDescent="0.35">
      <c r="A458" s="1">
        <v>41063</v>
      </c>
      <c r="B458" s="2" t="s">
        <v>251</v>
      </c>
      <c r="C458" s="2" t="s">
        <v>249</v>
      </c>
      <c r="D458" s="2" t="s">
        <v>195</v>
      </c>
      <c r="E458" s="2">
        <v>0</v>
      </c>
      <c r="F458" s="2">
        <v>0</v>
      </c>
      <c r="G458" s="2">
        <v>0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6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6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</row>
    <row r="459" spans="1:26" x14ac:dyDescent="0.35">
      <c r="A459" s="1">
        <v>41063</v>
      </c>
      <c r="B459" s="2" t="s">
        <v>251</v>
      </c>
      <c r="C459" s="2" t="s">
        <v>249</v>
      </c>
      <c r="D459" s="2" t="s">
        <v>195</v>
      </c>
      <c r="E459" s="2">
        <v>0</v>
      </c>
      <c r="F459" s="2">
        <v>0</v>
      </c>
      <c r="G459" s="2">
        <v>0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7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7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</row>
    <row r="460" spans="1:26" x14ac:dyDescent="0.35">
      <c r="A460" s="1">
        <v>41063</v>
      </c>
      <c r="B460" s="2" t="s">
        <v>251</v>
      </c>
      <c r="C460" s="2" t="s">
        <v>249</v>
      </c>
      <c r="D460" s="2" t="s">
        <v>195</v>
      </c>
      <c r="E460" s="2">
        <v>0</v>
      </c>
      <c r="F460" s="2">
        <v>0</v>
      </c>
      <c r="G460" s="2">
        <v>0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8</v>
      </c>
      <c r="P460" s="2">
        <v>0</v>
      </c>
      <c r="Q460" s="2">
        <v>0</v>
      </c>
      <c r="R460" s="2">
        <v>0</v>
      </c>
      <c r="S460" s="2">
        <v>0</v>
      </c>
      <c r="T460" s="2">
        <v>0</v>
      </c>
      <c r="U460" s="2">
        <v>8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</row>
    <row r="461" spans="1:26" x14ac:dyDescent="0.35">
      <c r="A461" s="1">
        <v>41063</v>
      </c>
      <c r="B461" s="2" t="s">
        <v>251</v>
      </c>
      <c r="C461" s="2" t="s">
        <v>249</v>
      </c>
      <c r="D461" s="2" t="s">
        <v>195</v>
      </c>
      <c r="E461" s="2">
        <v>0</v>
      </c>
      <c r="F461" s="2">
        <v>0</v>
      </c>
      <c r="G461" s="2">
        <v>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9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9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</row>
    <row r="462" spans="1:26" x14ac:dyDescent="0.35">
      <c r="A462" s="1">
        <v>41063</v>
      </c>
      <c r="B462" s="2" t="s">
        <v>251</v>
      </c>
      <c r="C462" s="2" t="s">
        <v>249</v>
      </c>
      <c r="D462" s="2" t="s">
        <v>195</v>
      </c>
      <c r="E462" s="2">
        <v>0</v>
      </c>
      <c r="F462" s="2">
        <v>0</v>
      </c>
      <c r="G462" s="2">
        <v>0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0</v>
      </c>
      <c r="O462" s="2">
        <v>10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10</v>
      </c>
      <c r="V462" s="2">
        <v>0</v>
      </c>
      <c r="W462" s="2">
        <v>0</v>
      </c>
      <c r="X462" s="2">
        <v>0</v>
      </c>
      <c r="Y462" s="2">
        <v>0</v>
      </c>
      <c r="Z462" s="2">
        <v>0</v>
      </c>
    </row>
    <row r="463" spans="1:26" x14ac:dyDescent="0.35">
      <c r="A463" s="1">
        <v>41063</v>
      </c>
      <c r="B463" s="2" t="s">
        <v>251</v>
      </c>
      <c r="C463" s="2" t="s">
        <v>249</v>
      </c>
      <c r="D463" s="2" t="s">
        <v>195</v>
      </c>
      <c r="E463" s="2">
        <v>0</v>
      </c>
      <c r="F463" s="2">
        <v>0</v>
      </c>
      <c r="G463" s="2">
        <v>0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11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11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</row>
    <row r="464" spans="1:26" x14ac:dyDescent="0.35">
      <c r="A464" s="1">
        <v>41069</v>
      </c>
      <c r="B464" s="2" t="s">
        <v>271</v>
      </c>
      <c r="C464" s="2" t="s">
        <v>229</v>
      </c>
      <c r="D464" s="2" t="s">
        <v>195</v>
      </c>
      <c r="E464" s="2" t="s">
        <v>199</v>
      </c>
      <c r="F464" s="2" t="s">
        <v>210</v>
      </c>
      <c r="G464" s="2">
        <v>113</v>
      </c>
      <c r="H464" s="2">
        <v>8</v>
      </c>
      <c r="I464" s="2">
        <v>163</v>
      </c>
      <c r="J464" s="2">
        <v>7</v>
      </c>
      <c r="K464" s="2">
        <v>49</v>
      </c>
      <c r="L464" s="2">
        <v>41</v>
      </c>
      <c r="M464" s="2">
        <v>8</v>
      </c>
      <c r="N464" s="2">
        <v>9</v>
      </c>
      <c r="O464" s="2">
        <v>1</v>
      </c>
      <c r="P464" s="2" t="s">
        <v>211</v>
      </c>
      <c r="Q464" s="2">
        <v>2</v>
      </c>
      <c r="R464" s="2">
        <v>1</v>
      </c>
      <c r="S464" s="2">
        <v>0</v>
      </c>
      <c r="T464" s="2">
        <v>0</v>
      </c>
      <c r="U464" s="2">
        <v>1</v>
      </c>
      <c r="V464" s="2" t="s">
        <v>203</v>
      </c>
      <c r="W464" s="2">
        <v>8</v>
      </c>
      <c r="X464" s="2">
        <v>2</v>
      </c>
      <c r="Y464" s="2">
        <v>1</v>
      </c>
      <c r="Z464" s="2">
        <v>27</v>
      </c>
    </row>
    <row r="465" spans="1:26" x14ac:dyDescent="0.35">
      <c r="A465" s="1">
        <v>41069</v>
      </c>
      <c r="B465" s="2" t="s">
        <v>271</v>
      </c>
      <c r="C465" s="2" t="s">
        <v>229</v>
      </c>
      <c r="D465" s="2" t="s">
        <v>195</v>
      </c>
      <c r="E465" s="2" t="s">
        <v>199</v>
      </c>
      <c r="F465" s="2" t="s">
        <v>210</v>
      </c>
      <c r="G465" s="2">
        <v>113</v>
      </c>
      <c r="H465" s="2">
        <v>8</v>
      </c>
      <c r="I465" s="2">
        <v>163</v>
      </c>
      <c r="J465" s="2">
        <v>7</v>
      </c>
      <c r="K465" s="2">
        <v>49</v>
      </c>
      <c r="L465" s="2">
        <v>41</v>
      </c>
      <c r="M465" s="2">
        <v>8</v>
      </c>
      <c r="N465" s="2">
        <v>9</v>
      </c>
      <c r="O465" s="2">
        <v>2</v>
      </c>
      <c r="P465" s="2" t="s">
        <v>239</v>
      </c>
      <c r="Q465" s="2">
        <v>9</v>
      </c>
      <c r="R465" s="2">
        <v>1</v>
      </c>
      <c r="S465" s="2">
        <v>0</v>
      </c>
      <c r="T465" s="2">
        <v>0</v>
      </c>
      <c r="U465" s="2">
        <v>2</v>
      </c>
      <c r="V465" s="2" t="s">
        <v>199</v>
      </c>
      <c r="W465" s="2">
        <v>6</v>
      </c>
      <c r="X465" s="2">
        <v>4</v>
      </c>
      <c r="Y465" s="2">
        <v>1</v>
      </c>
      <c r="Z465" s="2">
        <v>6</v>
      </c>
    </row>
    <row r="466" spans="1:26" x14ac:dyDescent="0.35">
      <c r="A466" s="1">
        <v>41069</v>
      </c>
      <c r="B466" s="2" t="s">
        <v>271</v>
      </c>
      <c r="C466" s="2" t="s">
        <v>229</v>
      </c>
      <c r="D466" s="2" t="s">
        <v>195</v>
      </c>
      <c r="E466" s="2" t="s">
        <v>199</v>
      </c>
      <c r="F466" s="2" t="s">
        <v>210</v>
      </c>
      <c r="G466" s="2">
        <v>113</v>
      </c>
      <c r="H466" s="2">
        <v>8</v>
      </c>
      <c r="I466" s="2">
        <v>163</v>
      </c>
      <c r="J466" s="2">
        <v>7</v>
      </c>
      <c r="K466" s="2">
        <v>49</v>
      </c>
      <c r="L466" s="2">
        <v>41</v>
      </c>
      <c r="M466" s="2">
        <v>8</v>
      </c>
      <c r="N466" s="2">
        <v>9</v>
      </c>
      <c r="O466" s="2">
        <v>3</v>
      </c>
      <c r="P466" s="2" t="s">
        <v>233</v>
      </c>
      <c r="Q466" s="2">
        <v>11</v>
      </c>
      <c r="R466" s="2">
        <v>1</v>
      </c>
      <c r="S466" s="2">
        <v>0</v>
      </c>
      <c r="T466" s="2">
        <v>0</v>
      </c>
      <c r="U466" s="2">
        <v>3</v>
      </c>
      <c r="V466" s="2" t="s">
        <v>241</v>
      </c>
      <c r="W466" s="2">
        <v>7</v>
      </c>
      <c r="X466" s="2">
        <v>0</v>
      </c>
      <c r="Y466" s="2">
        <v>1</v>
      </c>
      <c r="Z466" s="2">
        <v>24</v>
      </c>
    </row>
    <row r="467" spans="1:26" x14ac:dyDescent="0.35">
      <c r="A467" s="1">
        <v>41069</v>
      </c>
      <c r="B467" s="2" t="s">
        <v>271</v>
      </c>
      <c r="C467" s="2" t="s">
        <v>229</v>
      </c>
      <c r="D467" s="2" t="s">
        <v>195</v>
      </c>
      <c r="E467" s="2" t="s">
        <v>199</v>
      </c>
      <c r="F467" s="2" t="s">
        <v>210</v>
      </c>
      <c r="G467" s="2">
        <v>113</v>
      </c>
      <c r="H467" s="2">
        <v>8</v>
      </c>
      <c r="I467" s="2">
        <v>163</v>
      </c>
      <c r="J467" s="2">
        <v>7</v>
      </c>
      <c r="K467" s="2">
        <v>49</v>
      </c>
      <c r="L467" s="2">
        <v>41</v>
      </c>
      <c r="M467" s="2">
        <v>8</v>
      </c>
      <c r="N467" s="2">
        <v>9</v>
      </c>
      <c r="O467" s="2">
        <v>4</v>
      </c>
      <c r="P467" s="2" t="s">
        <v>241</v>
      </c>
      <c r="Q467" s="2">
        <v>5</v>
      </c>
      <c r="R467" s="2">
        <v>1</v>
      </c>
      <c r="S467" s="2">
        <v>0</v>
      </c>
      <c r="T467" s="2">
        <v>0</v>
      </c>
      <c r="U467" s="2">
        <v>4</v>
      </c>
      <c r="V467" s="2" t="s">
        <v>214</v>
      </c>
      <c r="W467" s="2">
        <v>12</v>
      </c>
      <c r="X467" s="2">
        <v>2</v>
      </c>
      <c r="Y467" s="2">
        <v>2</v>
      </c>
      <c r="Z467" s="2">
        <v>40</v>
      </c>
    </row>
    <row r="468" spans="1:26" x14ac:dyDescent="0.35">
      <c r="A468" s="1">
        <v>41069</v>
      </c>
      <c r="B468" s="2" t="s">
        <v>271</v>
      </c>
      <c r="C468" s="2" t="s">
        <v>229</v>
      </c>
      <c r="D468" s="2" t="s">
        <v>195</v>
      </c>
      <c r="E468" s="2" t="s">
        <v>199</v>
      </c>
      <c r="F468" s="2" t="s">
        <v>210</v>
      </c>
      <c r="G468" s="2">
        <v>113</v>
      </c>
      <c r="H468" s="2">
        <v>8</v>
      </c>
      <c r="I468" s="2">
        <v>163</v>
      </c>
      <c r="J468" s="2">
        <v>7</v>
      </c>
      <c r="K468" s="2">
        <v>49</v>
      </c>
      <c r="L468" s="2">
        <v>41</v>
      </c>
      <c r="M468" s="2">
        <v>8</v>
      </c>
      <c r="N468" s="2">
        <v>9</v>
      </c>
      <c r="O468" s="2">
        <v>5</v>
      </c>
      <c r="P468" s="2" t="s">
        <v>202</v>
      </c>
      <c r="Q468" s="2">
        <v>2</v>
      </c>
      <c r="R468" s="2">
        <v>1</v>
      </c>
      <c r="S468" s="2">
        <v>0</v>
      </c>
      <c r="T468" s="2">
        <v>0</v>
      </c>
      <c r="U468" s="2">
        <v>5</v>
      </c>
      <c r="V468" s="2" t="s">
        <v>220</v>
      </c>
      <c r="W468" s="2">
        <v>7</v>
      </c>
      <c r="X468" s="2">
        <v>2</v>
      </c>
      <c r="Y468" s="2">
        <v>1</v>
      </c>
      <c r="Z468" s="2">
        <v>18</v>
      </c>
    </row>
    <row r="469" spans="1:26" x14ac:dyDescent="0.35">
      <c r="A469" s="1">
        <v>41069</v>
      </c>
      <c r="B469" s="2" t="s">
        <v>271</v>
      </c>
      <c r="C469" s="2" t="s">
        <v>229</v>
      </c>
      <c r="D469" s="2" t="s">
        <v>195</v>
      </c>
      <c r="E469" s="2" t="s">
        <v>199</v>
      </c>
      <c r="F469" s="2" t="s">
        <v>210</v>
      </c>
      <c r="G469" s="2">
        <v>113</v>
      </c>
      <c r="H469" s="2">
        <v>8</v>
      </c>
      <c r="I469" s="2">
        <v>163</v>
      </c>
      <c r="J469" s="2">
        <v>7</v>
      </c>
      <c r="K469" s="2">
        <v>49</v>
      </c>
      <c r="L469" s="2">
        <v>41</v>
      </c>
      <c r="M469" s="2">
        <v>8</v>
      </c>
      <c r="N469" s="2">
        <v>9</v>
      </c>
      <c r="O469" s="2">
        <v>6</v>
      </c>
      <c r="P469" s="2" t="s">
        <v>199</v>
      </c>
      <c r="Q469" s="2">
        <v>32</v>
      </c>
      <c r="R469" s="2">
        <v>1</v>
      </c>
      <c r="S469" s="2">
        <v>0</v>
      </c>
      <c r="T469" s="2">
        <v>0</v>
      </c>
      <c r="U469" s="2">
        <v>6</v>
      </c>
      <c r="V469" s="2" t="s">
        <v>270</v>
      </c>
      <c r="W469" s="2">
        <v>5</v>
      </c>
      <c r="X469" s="2">
        <v>0</v>
      </c>
      <c r="Y469" s="2">
        <v>0</v>
      </c>
      <c r="Z469" s="2">
        <v>20</v>
      </c>
    </row>
    <row r="470" spans="1:26" x14ac:dyDescent="0.35">
      <c r="A470" s="1">
        <v>41069</v>
      </c>
      <c r="B470" s="2" t="s">
        <v>271</v>
      </c>
      <c r="C470" s="2" t="s">
        <v>229</v>
      </c>
      <c r="D470" s="2" t="s">
        <v>195</v>
      </c>
      <c r="E470" s="2" t="s">
        <v>199</v>
      </c>
      <c r="F470" s="2" t="s">
        <v>210</v>
      </c>
      <c r="G470" s="2">
        <v>113</v>
      </c>
      <c r="H470" s="2">
        <v>8</v>
      </c>
      <c r="I470" s="2">
        <v>163</v>
      </c>
      <c r="J470" s="2">
        <v>7</v>
      </c>
      <c r="K470" s="2">
        <v>49</v>
      </c>
      <c r="L470" s="2">
        <v>41</v>
      </c>
      <c r="M470" s="2">
        <v>8</v>
      </c>
      <c r="N470" s="2">
        <v>9</v>
      </c>
      <c r="O470" s="2">
        <v>7</v>
      </c>
      <c r="P470" s="2" t="s">
        <v>220</v>
      </c>
      <c r="Q470" s="2">
        <v>2</v>
      </c>
      <c r="R470" s="2">
        <v>1</v>
      </c>
      <c r="S470" s="2">
        <v>0</v>
      </c>
      <c r="T470" s="2">
        <v>0</v>
      </c>
      <c r="U470" s="2">
        <v>7</v>
      </c>
      <c r="V470" s="2" t="s">
        <v>233</v>
      </c>
      <c r="W470" s="2">
        <v>4</v>
      </c>
      <c r="X470" s="2">
        <v>1</v>
      </c>
      <c r="Y470" s="2">
        <v>1</v>
      </c>
      <c r="Z470" s="2">
        <v>19</v>
      </c>
    </row>
    <row r="471" spans="1:26" x14ac:dyDescent="0.35">
      <c r="A471" s="1">
        <v>41069</v>
      </c>
      <c r="B471" s="2" t="s">
        <v>271</v>
      </c>
      <c r="C471" s="2" t="s">
        <v>229</v>
      </c>
      <c r="D471" s="2" t="s">
        <v>195</v>
      </c>
      <c r="E471" s="2" t="s">
        <v>199</v>
      </c>
      <c r="F471" s="2" t="s">
        <v>210</v>
      </c>
      <c r="G471" s="2">
        <v>113</v>
      </c>
      <c r="H471" s="2">
        <v>8</v>
      </c>
      <c r="I471" s="2">
        <v>163</v>
      </c>
      <c r="J471" s="2">
        <v>7</v>
      </c>
      <c r="K471" s="2">
        <v>49</v>
      </c>
      <c r="L471" s="2">
        <v>41</v>
      </c>
      <c r="M471" s="2">
        <v>8</v>
      </c>
      <c r="N471" s="2">
        <v>9</v>
      </c>
      <c r="O471" s="2">
        <v>8</v>
      </c>
      <c r="P471" s="2" t="s">
        <v>203</v>
      </c>
      <c r="Q471" s="2">
        <v>40</v>
      </c>
      <c r="R471" s="2">
        <v>1</v>
      </c>
      <c r="S471" s="2">
        <v>0</v>
      </c>
      <c r="T471" s="2">
        <v>0</v>
      </c>
      <c r="U471" s="2">
        <v>8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</row>
    <row r="472" spans="1:26" x14ac:dyDescent="0.35">
      <c r="A472" s="1">
        <v>41069</v>
      </c>
      <c r="B472" s="2" t="s">
        <v>271</v>
      </c>
      <c r="C472" s="2" t="s">
        <v>229</v>
      </c>
      <c r="D472" s="2" t="s">
        <v>195</v>
      </c>
      <c r="E472" s="2" t="s">
        <v>199</v>
      </c>
      <c r="F472" s="2" t="s">
        <v>210</v>
      </c>
      <c r="G472" s="2">
        <v>113</v>
      </c>
      <c r="H472" s="2">
        <v>8</v>
      </c>
      <c r="I472" s="2">
        <v>163</v>
      </c>
      <c r="J472" s="2">
        <v>7</v>
      </c>
      <c r="K472" s="2">
        <v>49</v>
      </c>
      <c r="L472" s="2">
        <v>41</v>
      </c>
      <c r="M472" s="2">
        <v>8</v>
      </c>
      <c r="N472" s="2">
        <v>9</v>
      </c>
      <c r="O472" s="2">
        <v>9</v>
      </c>
      <c r="P472" s="2" t="s">
        <v>214</v>
      </c>
      <c r="Q472" s="2">
        <v>0</v>
      </c>
      <c r="R472" s="2">
        <v>0</v>
      </c>
      <c r="S472" s="2">
        <v>0</v>
      </c>
      <c r="T472" s="2">
        <v>0</v>
      </c>
      <c r="U472" s="2">
        <v>9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</row>
    <row r="473" spans="1:26" x14ac:dyDescent="0.35">
      <c r="A473" s="1">
        <v>41069</v>
      </c>
      <c r="B473" s="2" t="s">
        <v>271</v>
      </c>
      <c r="C473" s="2" t="s">
        <v>229</v>
      </c>
      <c r="D473" s="2" t="s">
        <v>195</v>
      </c>
      <c r="E473" s="2" t="s">
        <v>199</v>
      </c>
      <c r="F473" s="2" t="s">
        <v>210</v>
      </c>
      <c r="G473" s="2">
        <v>113</v>
      </c>
      <c r="H473" s="2">
        <v>8</v>
      </c>
      <c r="I473" s="2">
        <v>163</v>
      </c>
      <c r="J473" s="2">
        <v>7</v>
      </c>
      <c r="K473" s="2">
        <v>49</v>
      </c>
      <c r="L473" s="2">
        <v>41</v>
      </c>
      <c r="M473" s="2">
        <v>8</v>
      </c>
      <c r="N473" s="2">
        <v>9</v>
      </c>
      <c r="O473" s="2">
        <v>10</v>
      </c>
      <c r="P473" s="2" t="s">
        <v>270</v>
      </c>
      <c r="Q473" s="2">
        <v>2</v>
      </c>
      <c r="R473" s="2">
        <v>0</v>
      </c>
      <c r="S473" s="2">
        <v>0</v>
      </c>
      <c r="T473" s="2">
        <v>0</v>
      </c>
      <c r="U473" s="2">
        <v>10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</row>
    <row r="474" spans="1:26" x14ac:dyDescent="0.35">
      <c r="A474" s="1">
        <v>41069</v>
      </c>
      <c r="B474" s="2" t="s">
        <v>271</v>
      </c>
      <c r="C474" s="2" t="s">
        <v>229</v>
      </c>
      <c r="D474" s="2" t="s">
        <v>195</v>
      </c>
      <c r="E474" s="2" t="s">
        <v>199</v>
      </c>
      <c r="F474" s="2" t="s">
        <v>210</v>
      </c>
      <c r="G474" s="2">
        <v>113</v>
      </c>
      <c r="H474" s="2">
        <v>8</v>
      </c>
      <c r="I474" s="2">
        <v>163</v>
      </c>
      <c r="J474" s="2">
        <v>7</v>
      </c>
      <c r="K474" s="2">
        <v>49</v>
      </c>
      <c r="L474" s="2">
        <v>41</v>
      </c>
      <c r="M474" s="2">
        <v>8</v>
      </c>
      <c r="N474" s="2">
        <v>9</v>
      </c>
      <c r="O474" s="2">
        <v>11</v>
      </c>
      <c r="P474" s="2">
        <v>0</v>
      </c>
      <c r="Q474" s="2">
        <v>0</v>
      </c>
      <c r="R474" s="2">
        <v>0</v>
      </c>
      <c r="S474" s="2">
        <v>0</v>
      </c>
      <c r="T474" s="2">
        <v>0</v>
      </c>
      <c r="U474" s="2">
        <v>11</v>
      </c>
      <c r="V474" s="2">
        <v>0</v>
      </c>
      <c r="W474" s="2">
        <v>0</v>
      </c>
      <c r="X474" s="2">
        <v>0</v>
      </c>
      <c r="Y474" s="2">
        <v>0</v>
      </c>
      <c r="Z474" s="2">
        <v>0</v>
      </c>
    </row>
    <row r="475" spans="1:26" x14ac:dyDescent="0.35">
      <c r="A475" s="1">
        <v>41076</v>
      </c>
      <c r="B475" s="2" t="s">
        <v>246</v>
      </c>
      <c r="C475" s="2" t="s">
        <v>229</v>
      </c>
      <c r="D475" s="2" t="s">
        <v>195</v>
      </c>
      <c r="E475" s="2" t="s">
        <v>196</v>
      </c>
      <c r="F475" s="2" t="s">
        <v>210</v>
      </c>
      <c r="G475" s="2">
        <v>130</v>
      </c>
      <c r="H475" s="2">
        <v>6</v>
      </c>
      <c r="I475" s="2">
        <v>130</v>
      </c>
      <c r="J475" s="2">
        <v>7</v>
      </c>
      <c r="K475" s="2">
        <v>44</v>
      </c>
      <c r="L475" s="2">
        <v>30</v>
      </c>
      <c r="M475" s="2">
        <v>8</v>
      </c>
      <c r="N475" s="2">
        <v>11</v>
      </c>
      <c r="O475" s="2">
        <v>1</v>
      </c>
      <c r="P475" s="2" t="s">
        <v>196</v>
      </c>
      <c r="Q475" s="2">
        <v>42</v>
      </c>
      <c r="R475" s="2">
        <v>1</v>
      </c>
      <c r="S475" s="2">
        <v>0</v>
      </c>
      <c r="T475" s="2">
        <v>0</v>
      </c>
      <c r="U475" s="2">
        <v>1</v>
      </c>
      <c r="V475" s="2" t="s">
        <v>201</v>
      </c>
      <c r="W475" s="2">
        <v>6</v>
      </c>
      <c r="X475" s="2">
        <v>0</v>
      </c>
      <c r="Y475" s="2">
        <v>0</v>
      </c>
      <c r="Z475" s="2">
        <v>25</v>
      </c>
    </row>
    <row r="476" spans="1:26" x14ac:dyDescent="0.35">
      <c r="A476" s="1">
        <v>41076</v>
      </c>
      <c r="B476" s="2" t="s">
        <v>246</v>
      </c>
      <c r="C476" s="2" t="s">
        <v>229</v>
      </c>
      <c r="D476" s="2" t="s">
        <v>195</v>
      </c>
      <c r="E476" s="2" t="s">
        <v>196</v>
      </c>
      <c r="F476" s="2" t="s">
        <v>210</v>
      </c>
      <c r="G476" s="2">
        <v>130</v>
      </c>
      <c r="H476" s="2">
        <v>6</v>
      </c>
      <c r="I476" s="2">
        <v>130</v>
      </c>
      <c r="J476" s="2">
        <v>7</v>
      </c>
      <c r="K476" s="2">
        <v>44</v>
      </c>
      <c r="L476" s="2">
        <v>30</v>
      </c>
      <c r="M476" s="2">
        <v>8</v>
      </c>
      <c r="N476" s="2">
        <v>11</v>
      </c>
      <c r="O476" s="2">
        <v>2</v>
      </c>
      <c r="P476" s="2" t="s">
        <v>202</v>
      </c>
      <c r="Q476" s="2">
        <v>6</v>
      </c>
      <c r="R476" s="2">
        <v>1</v>
      </c>
      <c r="S476" s="2">
        <v>0</v>
      </c>
      <c r="T476" s="2">
        <v>0</v>
      </c>
      <c r="U476" s="2">
        <v>2</v>
      </c>
      <c r="V476" s="2" t="s">
        <v>199</v>
      </c>
      <c r="W476" s="2">
        <v>4</v>
      </c>
      <c r="X476" s="2">
        <v>1</v>
      </c>
      <c r="Y476" s="2">
        <v>1</v>
      </c>
      <c r="Z476" s="2">
        <v>5</v>
      </c>
    </row>
    <row r="477" spans="1:26" x14ac:dyDescent="0.35">
      <c r="A477" s="1">
        <v>41076</v>
      </c>
      <c r="B477" s="2" t="s">
        <v>246</v>
      </c>
      <c r="C477" s="2" t="s">
        <v>229</v>
      </c>
      <c r="D477" s="2" t="s">
        <v>195</v>
      </c>
      <c r="E477" s="2" t="s">
        <v>196</v>
      </c>
      <c r="F477" s="2" t="s">
        <v>210</v>
      </c>
      <c r="G477" s="2">
        <v>130</v>
      </c>
      <c r="H477" s="2">
        <v>6</v>
      </c>
      <c r="I477" s="2">
        <v>130</v>
      </c>
      <c r="J477" s="2">
        <v>7</v>
      </c>
      <c r="K477" s="2">
        <v>44</v>
      </c>
      <c r="L477" s="2">
        <v>30</v>
      </c>
      <c r="M477" s="2">
        <v>8</v>
      </c>
      <c r="N477" s="2">
        <v>11</v>
      </c>
      <c r="O477" s="2">
        <v>3</v>
      </c>
      <c r="P477" s="2" t="s">
        <v>242</v>
      </c>
      <c r="Q477" s="2">
        <v>18</v>
      </c>
      <c r="R477" s="2">
        <v>1</v>
      </c>
      <c r="S477" s="2">
        <v>0</v>
      </c>
      <c r="T477" s="2">
        <v>0</v>
      </c>
      <c r="U477" s="2">
        <v>3</v>
      </c>
      <c r="V477" s="2" t="s">
        <v>203</v>
      </c>
      <c r="W477" s="2">
        <v>8</v>
      </c>
      <c r="X477" s="2">
        <v>0</v>
      </c>
      <c r="Y477" s="2">
        <v>0</v>
      </c>
      <c r="Z477" s="2">
        <v>30</v>
      </c>
    </row>
    <row r="478" spans="1:26" x14ac:dyDescent="0.35">
      <c r="A478" s="1">
        <v>41076</v>
      </c>
      <c r="B478" s="2" t="s">
        <v>246</v>
      </c>
      <c r="C478" s="2" t="s">
        <v>229</v>
      </c>
      <c r="D478" s="2" t="s">
        <v>195</v>
      </c>
      <c r="E478" s="2" t="s">
        <v>196</v>
      </c>
      <c r="F478" s="2" t="s">
        <v>210</v>
      </c>
      <c r="G478" s="2">
        <v>130</v>
      </c>
      <c r="H478" s="2">
        <v>6</v>
      </c>
      <c r="I478" s="2">
        <v>130</v>
      </c>
      <c r="J478" s="2">
        <v>7</v>
      </c>
      <c r="K478" s="2">
        <v>44</v>
      </c>
      <c r="L478" s="2">
        <v>30</v>
      </c>
      <c r="M478" s="2">
        <v>8</v>
      </c>
      <c r="N478" s="2">
        <v>11</v>
      </c>
      <c r="O478" s="2">
        <v>4</v>
      </c>
      <c r="P478" s="2" t="s">
        <v>272</v>
      </c>
      <c r="Q478" s="2">
        <v>8</v>
      </c>
      <c r="R478" s="2">
        <v>1</v>
      </c>
      <c r="S478" s="2">
        <v>0</v>
      </c>
      <c r="T478" s="2">
        <v>0</v>
      </c>
      <c r="U478" s="2">
        <v>4</v>
      </c>
      <c r="V478" s="2" t="s">
        <v>233</v>
      </c>
      <c r="W478" s="2">
        <v>9</v>
      </c>
      <c r="X478" s="2">
        <v>2</v>
      </c>
      <c r="Y478" s="2">
        <v>1</v>
      </c>
      <c r="Z478" s="2">
        <v>8</v>
      </c>
    </row>
    <row r="479" spans="1:26" x14ac:dyDescent="0.35">
      <c r="A479" s="1">
        <v>41076</v>
      </c>
      <c r="B479" s="2" t="s">
        <v>246</v>
      </c>
      <c r="C479" s="2" t="s">
        <v>229</v>
      </c>
      <c r="D479" s="2" t="s">
        <v>195</v>
      </c>
      <c r="E479" s="2" t="s">
        <v>196</v>
      </c>
      <c r="F479" s="2" t="s">
        <v>210</v>
      </c>
      <c r="G479" s="2">
        <v>130</v>
      </c>
      <c r="H479" s="2">
        <v>6</v>
      </c>
      <c r="I479" s="2">
        <v>130</v>
      </c>
      <c r="J479" s="2">
        <v>7</v>
      </c>
      <c r="K479" s="2">
        <v>44</v>
      </c>
      <c r="L479" s="2">
        <v>30</v>
      </c>
      <c r="M479" s="2">
        <v>8</v>
      </c>
      <c r="N479" s="2">
        <v>11</v>
      </c>
      <c r="O479" s="2">
        <v>5</v>
      </c>
      <c r="P479" s="2" t="s">
        <v>199</v>
      </c>
      <c r="Q479" s="2">
        <v>13</v>
      </c>
      <c r="R479" s="2">
        <v>1</v>
      </c>
      <c r="S479" s="2">
        <v>0</v>
      </c>
      <c r="T479" s="2">
        <v>0</v>
      </c>
      <c r="U479" s="2">
        <v>5</v>
      </c>
      <c r="V479" s="2" t="s">
        <v>214</v>
      </c>
      <c r="W479" s="2">
        <v>9</v>
      </c>
      <c r="X479" s="2">
        <v>1</v>
      </c>
      <c r="Y479" s="2">
        <v>2</v>
      </c>
      <c r="Z479" s="2">
        <v>18</v>
      </c>
    </row>
    <row r="480" spans="1:26" x14ac:dyDescent="0.35">
      <c r="A480" s="1">
        <v>41076</v>
      </c>
      <c r="B480" s="2" t="s">
        <v>246</v>
      </c>
      <c r="C480" s="2" t="s">
        <v>229</v>
      </c>
      <c r="D480" s="2" t="s">
        <v>195</v>
      </c>
      <c r="E480" s="2" t="s">
        <v>196</v>
      </c>
      <c r="F480" s="2" t="s">
        <v>210</v>
      </c>
      <c r="G480" s="2">
        <v>130</v>
      </c>
      <c r="H480" s="2">
        <v>6</v>
      </c>
      <c r="I480" s="2">
        <v>130</v>
      </c>
      <c r="J480" s="2">
        <v>7</v>
      </c>
      <c r="K480" s="2">
        <v>44</v>
      </c>
      <c r="L480" s="2">
        <v>30</v>
      </c>
      <c r="M480" s="2">
        <v>8</v>
      </c>
      <c r="N480" s="2">
        <v>11</v>
      </c>
      <c r="O480" s="2">
        <v>6</v>
      </c>
      <c r="P480" s="2" t="s">
        <v>224</v>
      </c>
      <c r="Q480" s="2">
        <v>7</v>
      </c>
      <c r="R480" s="2">
        <v>1</v>
      </c>
      <c r="S480" s="2">
        <v>0</v>
      </c>
      <c r="T480" s="2">
        <v>0</v>
      </c>
      <c r="U480" s="2">
        <v>6</v>
      </c>
      <c r="V480" s="2" t="s">
        <v>212</v>
      </c>
      <c r="W480" s="2">
        <v>8</v>
      </c>
      <c r="X480" s="2">
        <v>1</v>
      </c>
      <c r="Y480" s="2">
        <v>2</v>
      </c>
      <c r="Z480" s="2">
        <v>33</v>
      </c>
    </row>
    <row r="481" spans="1:26" x14ac:dyDescent="0.35">
      <c r="A481" s="1">
        <v>41076</v>
      </c>
      <c r="B481" s="2" t="s">
        <v>246</v>
      </c>
      <c r="C481" s="2" t="s">
        <v>229</v>
      </c>
      <c r="D481" s="2" t="s">
        <v>195</v>
      </c>
      <c r="E481" s="2" t="s">
        <v>196</v>
      </c>
      <c r="F481" s="2" t="s">
        <v>210</v>
      </c>
      <c r="G481" s="2">
        <v>130</v>
      </c>
      <c r="H481" s="2">
        <v>6</v>
      </c>
      <c r="I481" s="2">
        <v>130</v>
      </c>
      <c r="J481" s="2">
        <v>7</v>
      </c>
      <c r="K481" s="2">
        <v>44</v>
      </c>
      <c r="L481" s="2">
        <v>30</v>
      </c>
      <c r="M481" s="2">
        <v>8</v>
      </c>
      <c r="N481" s="2">
        <v>11</v>
      </c>
      <c r="O481" s="2">
        <v>7</v>
      </c>
      <c r="P481" s="2" t="s">
        <v>233</v>
      </c>
      <c r="Q481" s="2">
        <v>21</v>
      </c>
      <c r="R481" s="2">
        <v>0</v>
      </c>
      <c r="S481" s="2">
        <v>0</v>
      </c>
      <c r="T481" s="2">
        <v>0</v>
      </c>
      <c r="U481" s="2">
        <v>7</v>
      </c>
      <c r="V481" s="2" t="s">
        <v>215</v>
      </c>
      <c r="W481" s="2">
        <v>0</v>
      </c>
      <c r="X481" s="2">
        <v>0</v>
      </c>
      <c r="Y481" s="2">
        <v>1</v>
      </c>
      <c r="Z481" s="2">
        <v>0</v>
      </c>
    </row>
    <row r="482" spans="1:26" x14ac:dyDescent="0.35">
      <c r="A482" s="1">
        <v>41076</v>
      </c>
      <c r="B482" s="2" t="s">
        <v>246</v>
      </c>
      <c r="C482" s="2" t="s">
        <v>229</v>
      </c>
      <c r="D482" s="2" t="s">
        <v>195</v>
      </c>
      <c r="E482" s="2" t="s">
        <v>196</v>
      </c>
      <c r="F482" s="2" t="s">
        <v>210</v>
      </c>
      <c r="G482" s="2">
        <v>130</v>
      </c>
      <c r="H482" s="2">
        <v>6</v>
      </c>
      <c r="I482" s="2">
        <v>130</v>
      </c>
      <c r="J482" s="2">
        <v>7</v>
      </c>
      <c r="K482" s="2">
        <v>44</v>
      </c>
      <c r="L482" s="2">
        <v>30</v>
      </c>
      <c r="M482" s="2">
        <v>8</v>
      </c>
      <c r="N482" s="2">
        <v>11</v>
      </c>
      <c r="O482" s="2">
        <v>8</v>
      </c>
      <c r="P482" s="2" t="s">
        <v>201</v>
      </c>
      <c r="Q482" s="2">
        <v>7</v>
      </c>
      <c r="R482" s="2">
        <v>0</v>
      </c>
      <c r="S482" s="2">
        <v>0</v>
      </c>
      <c r="T482" s="2">
        <v>0</v>
      </c>
      <c r="U482" s="2">
        <v>8</v>
      </c>
      <c r="V482" s="2">
        <v>0</v>
      </c>
      <c r="W482" s="2">
        <v>0</v>
      </c>
      <c r="X482" s="2">
        <v>0</v>
      </c>
      <c r="Y482" s="2">
        <v>0</v>
      </c>
      <c r="Z482" s="2">
        <v>0</v>
      </c>
    </row>
    <row r="483" spans="1:26" x14ac:dyDescent="0.35">
      <c r="A483" s="1">
        <v>41076</v>
      </c>
      <c r="B483" s="2" t="s">
        <v>246</v>
      </c>
      <c r="C483" s="2" t="s">
        <v>229</v>
      </c>
      <c r="D483" s="2" t="s">
        <v>195</v>
      </c>
      <c r="E483" s="2" t="s">
        <v>196</v>
      </c>
      <c r="F483" s="2" t="s">
        <v>210</v>
      </c>
      <c r="G483" s="2">
        <v>130</v>
      </c>
      <c r="H483" s="2">
        <v>6</v>
      </c>
      <c r="I483" s="2">
        <v>130</v>
      </c>
      <c r="J483" s="2">
        <v>7</v>
      </c>
      <c r="K483" s="2">
        <v>44</v>
      </c>
      <c r="L483" s="2">
        <v>30</v>
      </c>
      <c r="M483" s="2">
        <v>8</v>
      </c>
      <c r="N483" s="2">
        <v>11</v>
      </c>
      <c r="O483" s="2">
        <v>9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9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</row>
    <row r="484" spans="1:26" x14ac:dyDescent="0.35">
      <c r="A484" s="1">
        <v>41076</v>
      </c>
      <c r="B484" s="2" t="s">
        <v>246</v>
      </c>
      <c r="C484" s="2" t="s">
        <v>229</v>
      </c>
      <c r="D484" s="2" t="s">
        <v>195</v>
      </c>
      <c r="E484" s="2" t="s">
        <v>196</v>
      </c>
      <c r="F484" s="2" t="s">
        <v>210</v>
      </c>
      <c r="G484" s="2">
        <v>130</v>
      </c>
      <c r="H484" s="2">
        <v>6</v>
      </c>
      <c r="I484" s="2">
        <v>130</v>
      </c>
      <c r="J484" s="2">
        <v>7</v>
      </c>
      <c r="K484" s="2">
        <v>44</v>
      </c>
      <c r="L484" s="2">
        <v>30</v>
      </c>
      <c r="M484" s="2">
        <v>8</v>
      </c>
      <c r="N484" s="2">
        <v>11</v>
      </c>
      <c r="O484" s="2">
        <v>10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10</v>
      </c>
      <c r="V484" s="2">
        <v>0</v>
      </c>
      <c r="W484" s="2">
        <v>0</v>
      </c>
      <c r="X484" s="2">
        <v>0</v>
      </c>
      <c r="Y484" s="2">
        <v>0</v>
      </c>
      <c r="Z484" s="2">
        <v>0</v>
      </c>
    </row>
    <row r="485" spans="1:26" x14ac:dyDescent="0.35">
      <c r="A485" s="1">
        <v>41076</v>
      </c>
      <c r="B485" s="2" t="s">
        <v>246</v>
      </c>
      <c r="C485" s="2" t="s">
        <v>229</v>
      </c>
      <c r="D485" s="2" t="s">
        <v>195</v>
      </c>
      <c r="E485" s="2" t="s">
        <v>196</v>
      </c>
      <c r="F485" s="2" t="s">
        <v>210</v>
      </c>
      <c r="G485" s="2">
        <v>130</v>
      </c>
      <c r="H485" s="2">
        <v>6</v>
      </c>
      <c r="I485" s="2">
        <v>130</v>
      </c>
      <c r="J485" s="2">
        <v>7</v>
      </c>
      <c r="K485" s="2">
        <v>44</v>
      </c>
      <c r="L485" s="2">
        <v>30</v>
      </c>
      <c r="M485" s="2">
        <v>8</v>
      </c>
      <c r="N485" s="2">
        <v>11</v>
      </c>
      <c r="O485" s="2">
        <v>11</v>
      </c>
      <c r="P485" s="2">
        <v>0</v>
      </c>
      <c r="Q485" s="2">
        <v>0</v>
      </c>
      <c r="R485" s="2">
        <v>0</v>
      </c>
      <c r="S485" s="2">
        <v>0</v>
      </c>
      <c r="T485" s="2">
        <v>0</v>
      </c>
      <c r="U485" s="2">
        <v>11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</row>
    <row r="486" spans="1:26" x14ac:dyDescent="0.35">
      <c r="A486" s="1">
        <v>41077</v>
      </c>
      <c r="B486" s="2" t="s">
        <v>248</v>
      </c>
      <c r="C486" s="2" t="s">
        <v>194</v>
      </c>
      <c r="D486" s="2" t="s">
        <v>209</v>
      </c>
      <c r="E486" s="2" t="s">
        <v>196</v>
      </c>
      <c r="F486" s="2" t="s">
        <v>210</v>
      </c>
      <c r="G486" s="2">
        <v>130</v>
      </c>
      <c r="H486" s="2">
        <v>4</v>
      </c>
      <c r="I486" s="2">
        <v>129</v>
      </c>
      <c r="J486" s="2">
        <v>10</v>
      </c>
      <c r="K486" s="2">
        <v>37</v>
      </c>
      <c r="L486" s="2">
        <v>25</v>
      </c>
      <c r="M486" s="2">
        <v>12</v>
      </c>
      <c r="N486" s="2">
        <v>3</v>
      </c>
      <c r="O486" s="2">
        <v>1</v>
      </c>
      <c r="P486" s="2" t="s">
        <v>60</v>
      </c>
      <c r="Q486" s="2">
        <v>6</v>
      </c>
      <c r="R486" s="2">
        <v>1</v>
      </c>
      <c r="S486" s="2">
        <v>0</v>
      </c>
      <c r="T486" s="2">
        <v>0</v>
      </c>
      <c r="U486" s="2">
        <v>1</v>
      </c>
      <c r="V486" s="2" t="s">
        <v>206</v>
      </c>
      <c r="W486" s="2">
        <v>5</v>
      </c>
      <c r="X486" s="2">
        <v>0</v>
      </c>
      <c r="Y486" s="2">
        <v>0</v>
      </c>
      <c r="Z486" s="2">
        <v>19</v>
      </c>
    </row>
    <row r="487" spans="1:26" x14ac:dyDescent="0.35">
      <c r="A487" s="1">
        <v>41077</v>
      </c>
      <c r="B487" s="2" t="s">
        <v>248</v>
      </c>
      <c r="C487" s="2" t="s">
        <v>194</v>
      </c>
      <c r="D487" s="2" t="s">
        <v>209</v>
      </c>
      <c r="E487" s="2" t="s">
        <v>196</v>
      </c>
      <c r="F487" s="2" t="s">
        <v>210</v>
      </c>
      <c r="G487" s="2">
        <v>130</v>
      </c>
      <c r="H487" s="2">
        <v>4</v>
      </c>
      <c r="I487" s="2">
        <v>129</v>
      </c>
      <c r="J487" s="2">
        <v>10</v>
      </c>
      <c r="K487" s="2">
        <v>37</v>
      </c>
      <c r="L487" s="2">
        <v>25</v>
      </c>
      <c r="M487" s="2">
        <v>12</v>
      </c>
      <c r="N487" s="2">
        <v>3</v>
      </c>
      <c r="O487" s="2">
        <v>2</v>
      </c>
      <c r="P487" s="2" t="s">
        <v>239</v>
      </c>
      <c r="Q487" s="2">
        <v>5</v>
      </c>
      <c r="R487" s="2">
        <v>1</v>
      </c>
      <c r="S487" s="2">
        <v>0</v>
      </c>
      <c r="T487" s="2">
        <v>0</v>
      </c>
      <c r="U487" s="2">
        <v>2</v>
      </c>
      <c r="V487" s="2" t="s">
        <v>199</v>
      </c>
      <c r="W487" s="2">
        <v>10</v>
      </c>
      <c r="X487" s="2">
        <v>2</v>
      </c>
      <c r="Y487" s="2">
        <v>2</v>
      </c>
      <c r="Z487" s="2">
        <v>29</v>
      </c>
    </row>
    <row r="488" spans="1:26" x14ac:dyDescent="0.35">
      <c r="A488" s="1">
        <v>41077</v>
      </c>
      <c r="B488" s="2" t="s">
        <v>248</v>
      </c>
      <c r="C488" s="2" t="s">
        <v>194</v>
      </c>
      <c r="D488" s="2" t="s">
        <v>209</v>
      </c>
      <c r="E488" s="2" t="s">
        <v>196</v>
      </c>
      <c r="F488" s="2" t="s">
        <v>210</v>
      </c>
      <c r="G488" s="2">
        <v>130</v>
      </c>
      <c r="H488" s="2">
        <v>4</v>
      </c>
      <c r="I488" s="2">
        <v>129</v>
      </c>
      <c r="J488" s="2">
        <v>10</v>
      </c>
      <c r="K488" s="2">
        <v>37</v>
      </c>
      <c r="L488" s="2">
        <v>25</v>
      </c>
      <c r="M488" s="2">
        <v>12</v>
      </c>
      <c r="N488" s="2">
        <v>3</v>
      </c>
      <c r="O488" s="2">
        <v>3</v>
      </c>
      <c r="P488" s="2" t="s">
        <v>242</v>
      </c>
      <c r="Q488" s="2">
        <v>5</v>
      </c>
      <c r="R488" s="2">
        <v>1</v>
      </c>
      <c r="S488" s="2">
        <v>0</v>
      </c>
      <c r="T488" s="2">
        <v>0</v>
      </c>
      <c r="U488" s="2">
        <v>3</v>
      </c>
      <c r="V488" s="2" t="s">
        <v>233</v>
      </c>
      <c r="W488" s="2">
        <v>12</v>
      </c>
      <c r="X488" s="2">
        <v>2</v>
      </c>
      <c r="Y488" s="2">
        <v>5</v>
      </c>
      <c r="Z488" s="2">
        <v>35</v>
      </c>
    </row>
    <row r="489" spans="1:26" x14ac:dyDescent="0.35">
      <c r="A489" s="1">
        <v>41077</v>
      </c>
      <c r="B489" s="2" t="s">
        <v>248</v>
      </c>
      <c r="C489" s="2" t="s">
        <v>194</v>
      </c>
      <c r="D489" s="2" t="s">
        <v>209</v>
      </c>
      <c r="E489" s="2" t="s">
        <v>196</v>
      </c>
      <c r="F489" s="2" t="s">
        <v>210</v>
      </c>
      <c r="G489" s="2">
        <v>130</v>
      </c>
      <c r="H489" s="2">
        <v>4</v>
      </c>
      <c r="I489" s="2">
        <v>129</v>
      </c>
      <c r="J489" s="2">
        <v>10</v>
      </c>
      <c r="K489" s="2">
        <v>37</v>
      </c>
      <c r="L489" s="2">
        <v>25</v>
      </c>
      <c r="M489" s="2">
        <v>12</v>
      </c>
      <c r="N489" s="2">
        <v>3</v>
      </c>
      <c r="O489" s="2">
        <v>4</v>
      </c>
      <c r="P489" s="2" t="s">
        <v>199</v>
      </c>
      <c r="Q489" s="2">
        <v>45</v>
      </c>
      <c r="R489" s="2">
        <v>0</v>
      </c>
      <c r="S489" s="2">
        <v>0</v>
      </c>
      <c r="T489" s="2">
        <v>0</v>
      </c>
      <c r="U489" s="2">
        <v>4</v>
      </c>
      <c r="V489" s="2" t="s">
        <v>203</v>
      </c>
      <c r="W489" s="2">
        <v>7</v>
      </c>
      <c r="X489" s="2">
        <v>0</v>
      </c>
      <c r="Y489" s="2">
        <v>1</v>
      </c>
      <c r="Z489" s="2">
        <v>28</v>
      </c>
    </row>
    <row r="490" spans="1:26" x14ac:dyDescent="0.35">
      <c r="A490" s="1">
        <v>41077</v>
      </c>
      <c r="B490" s="2" t="s">
        <v>248</v>
      </c>
      <c r="C490" s="2" t="s">
        <v>194</v>
      </c>
      <c r="D490" s="2" t="s">
        <v>209</v>
      </c>
      <c r="E490" s="2" t="s">
        <v>196</v>
      </c>
      <c r="F490" s="2" t="s">
        <v>210</v>
      </c>
      <c r="G490" s="2">
        <v>130</v>
      </c>
      <c r="H490" s="2">
        <v>4</v>
      </c>
      <c r="I490" s="2">
        <v>129</v>
      </c>
      <c r="J490" s="2">
        <v>10</v>
      </c>
      <c r="K490" s="2">
        <v>37</v>
      </c>
      <c r="L490" s="2">
        <v>25</v>
      </c>
      <c r="M490" s="2">
        <v>12</v>
      </c>
      <c r="N490" s="2">
        <v>3</v>
      </c>
      <c r="O490" s="2">
        <v>5</v>
      </c>
      <c r="P490" s="2" t="s">
        <v>202</v>
      </c>
      <c r="Q490" s="2">
        <v>15</v>
      </c>
      <c r="R490" s="2">
        <v>1</v>
      </c>
      <c r="S490" s="2">
        <v>0</v>
      </c>
      <c r="T490" s="2">
        <v>0</v>
      </c>
      <c r="U490" s="2">
        <v>5</v>
      </c>
      <c r="V490" s="2" t="s">
        <v>226</v>
      </c>
      <c r="W490" s="2">
        <v>3</v>
      </c>
      <c r="X490" s="2">
        <v>0</v>
      </c>
      <c r="Y490" s="2">
        <v>2</v>
      </c>
      <c r="Z490" s="2">
        <v>15</v>
      </c>
    </row>
    <row r="491" spans="1:26" x14ac:dyDescent="0.35">
      <c r="A491" s="1">
        <v>41077</v>
      </c>
      <c r="B491" s="2" t="s">
        <v>248</v>
      </c>
      <c r="C491" s="2" t="s">
        <v>194</v>
      </c>
      <c r="D491" s="2" t="s">
        <v>209</v>
      </c>
      <c r="E491" s="2" t="s">
        <v>196</v>
      </c>
      <c r="F491" s="2" t="s">
        <v>210</v>
      </c>
      <c r="G491" s="2">
        <v>130</v>
      </c>
      <c r="H491" s="2">
        <v>4</v>
      </c>
      <c r="I491" s="2">
        <v>129</v>
      </c>
      <c r="J491" s="2">
        <v>10</v>
      </c>
      <c r="K491" s="2">
        <v>37</v>
      </c>
      <c r="L491" s="2">
        <v>25</v>
      </c>
      <c r="M491" s="2">
        <v>12</v>
      </c>
      <c r="N491" s="2">
        <v>3</v>
      </c>
      <c r="O491" s="2">
        <v>6</v>
      </c>
      <c r="P491" s="2" t="s">
        <v>233</v>
      </c>
      <c r="Q491" s="2">
        <v>42</v>
      </c>
      <c r="R491" s="2">
        <v>0</v>
      </c>
      <c r="S491" s="2">
        <v>0</v>
      </c>
      <c r="T491" s="2">
        <v>0</v>
      </c>
      <c r="U491" s="2">
        <v>6</v>
      </c>
      <c r="V491" s="2">
        <v>0</v>
      </c>
      <c r="W491" s="2">
        <v>0</v>
      </c>
      <c r="X491" s="2">
        <v>0</v>
      </c>
      <c r="Y491" s="2">
        <v>0</v>
      </c>
      <c r="Z491" s="2">
        <v>0</v>
      </c>
    </row>
    <row r="492" spans="1:26" x14ac:dyDescent="0.35">
      <c r="A492" s="1">
        <v>41077</v>
      </c>
      <c r="B492" s="2" t="s">
        <v>248</v>
      </c>
      <c r="C492" s="2" t="s">
        <v>194</v>
      </c>
      <c r="D492" s="2" t="s">
        <v>209</v>
      </c>
      <c r="E492" s="2" t="s">
        <v>196</v>
      </c>
      <c r="F492" s="2" t="s">
        <v>210</v>
      </c>
      <c r="G492" s="2">
        <v>130</v>
      </c>
      <c r="H492" s="2">
        <v>4</v>
      </c>
      <c r="I492" s="2">
        <v>129</v>
      </c>
      <c r="J492" s="2">
        <v>10</v>
      </c>
      <c r="K492" s="2">
        <v>37</v>
      </c>
      <c r="L492" s="2">
        <v>25</v>
      </c>
      <c r="M492" s="2">
        <v>12</v>
      </c>
      <c r="N492" s="2">
        <v>3</v>
      </c>
      <c r="O492" s="2">
        <v>7</v>
      </c>
      <c r="P492" s="2">
        <v>0</v>
      </c>
      <c r="Q492" s="2">
        <v>0</v>
      </c>
      <c r="R492" s="2">
        <v>0</v>
      </c>
      <c r="S492" s="2">
        <v>0</v>
      </c>
      <c r="T492" s="2">
        <v>0</v>
      </c>
      <c r="U492" s="2">
        <v>7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</row>
    <row r="493" spans="1:26" x14ac:dyDescent="0.35">
      <c r="A493" s="1">
        <v>41077</v>
      </c>
      <c r="B493" s="2" t="s">
        <v>248</v>
      </c>
      <c r="C493" s="2" t="s">
        <v>194</v>
      </c>
      <c r="D493" s="2" t="s">
        <v>209</v>
      </c>
      <c r="E493" s="2" t="s">
        <v>196</v>
      </c>
      <c r="F493" s="2" t="s">
        <v>210</v>
      </c>
      <c r="G493" s="2">
        <v>130</v>
      </c>
      <c r="H493" s="2">
        <v>4</v>
      </c>
      <c r="I493" s="2">
        <v>129</v>
      </c>
      <c r="J493" s="2">
        <v>10</v>
      </c>
      <c r="K493" s="2">
        <v>37</v>
      </c>
      <c r="L493" s="2">
        <v>25</v>
      </c>
      <c r="M493" s="2">
        <v>12</v>
      </c>
      <c r="N493" s="2">
        <v>3</v>
      </c>
      <c r="O493" s="2">
        <v>8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8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</row>
    <row r="494" spans="1:26" x14ac:dyDescent="0.35">
      <c r="A494" s="1">
        <v>41077</v>
      </c>
      <c r="B494" s="2" t="s">
        <v>248</v>
      </c>
      <c r="C494" s="2" t="s">
        <v>194</v>
      </c>
      <c r="D494" s="2" t="s">
        <v>209</v>
      </c>
      <c r="E494" s="2" t="s">
        <v>196</v>
      </c>
      <c r="F494" s="2" t="s">
        <v>210</v>
      </c>
      <c r="G494" s="2">
        <v>130</v>
      </c>
      <c r="H494" s="2">
        <v>4</v>
      </c>
      <c r="I494" s="2">
        <v>129</v>
      </c>
      <c r="J494" s="2">
        <v>10</v>
      </c>
      <c r="K494" s="2">
        <v>37</v>
      </c>
      <c r="L494" s="2">
        <v>25</v>
      </c>
      <c r="M494" s="2">
        <v>12</v>
      </c>
      <c r="N494" s="2">
        <v>3</v>
      </c>
      <c r="O494" s="2">
        <v>9</v>
      </c>
      <c r="P494" s="2">
        <v>0</v>
      </c>
      <c r="Q494" s="2">
        <v>0</v>
      </c>
      <c r="R494" s="2">
        <v>0</v>
      </c>
      <c r="S494" s="2">
        <v>0</v>
      </c>
      <c r="T494" s="2">
        <v>0</v>
      </c>
      <c r="U494" s="2">
        <v>9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</row>
    <row r="495" spans="1:26" x14ac:dyDescent="0.35">
      <c r="A495" s="1">
        <v>41077</v>
      </c>
      <c r="B495" s="2" t="s">
        <v>248</v>
      </c>
      <c r="C495" s="2" t="s">
        <v>194</v>
      </c>
      <c r="D495" s="2" t="s">
        <v>209</v>
      </c>
      <c r="E495" s="2" t="s">
        <v>196</v>
      </c>
      <c r="F495" s="2" t="s">
        <v>210</v>
      </c>
      <c r="G495" s="2">
        <v>130</v>
      </c>
      <c r="H495" s="2">
        <v>4</v>
      </c>
      <c r="I495" s="2">
        <v>129</v>
      </c>
      <c r="J495" s="2">
        <v>10</v>
      </c>
      <c r="K495" s="2">
        <v>37</v>
      </c>
      <c r="L495" s="2">
        <v>25</v>
      </c>
      <c r="M495" s="2">
        <v>12</v>
      </c>
      <c r="N495" s="2">
        <v>3</v>
      </c>
      <c r="O495" s="2">
        <v>10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10</v>
      </c>
      <c r="V495" s="2">
        <v>0</v>
      </c>
      <c r="W495" s="2">
        <v>0</v>
      </c>
      <c r="X495" s="2">
        <v>0</v>
      </c>
      <c r="Y495" s="2">
        <v>0</v>
      </c>
      <c r="Z495" s="2">
        <v>0</v>
      </c>
    </row>
    <row r="496" spans="1:26" x14ac:dyDescent="0.35">
      <c r="A496" s="1">
        <v>41077</v>
      </c>
      <c r="B496" s="2" t="s">
        <v>248</v>
      </c>
      <c r="C496" s="2" t="s">
        <v>194</v>
      </c>
      <c r="D496" s="2" t="s">
        <v>209</v>
      </c>
      <c r="E496" s="2" t="s">
        <v>196</v>
      </c>
      <c r="F496" s="2" t="s">
        <v>210</v>
      </c>
      <c r="G496" s="2">
        <v>130</v>
      </c>
      <c r="H496" s="2">
        <v>4</v>
      </c>
      <c r="I496" s="2">
        <v>129</v>
      </c>
      <c r="J496" s="2">
        <v>10</v>
      </c>
      <c r="K496" s="2">
        <v>37</v>
      </c>
      <c r="L496" s="2">
        <v>25</v>
      </c>
      <c r="M496" s="2">
        <v>12</v>
      </c>
      <c r="N496" s="2">
        <v>3</v>
      </c>
      <c r="O496" s="2">
        <v>11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11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</row>
    <row r="497" spans="1:26" x14ac:dyDescent="0.35">
      <c r="A497" s="1">
        <v>41084</v>
      </c>
      <c r="B497" s="2" t="s">
        <v>262</v>
      </c>
      <c r="C497" s="2" t="s">
        <v>194</v>
      </c>
      <c r="D497" s="2" t="s">
        <v>195</v>
      </c>
      <c r="E497" s="2" t="s">
        <v>196</v>
      </c>
      <c r="F497" s="2" t="s">
        <v>197</v>
      </c>
      <c r="G497" s="2">
        <v>191</v>
      </c>
      <c r="H497" s="2">
        <v>8</v>
      </c>
      <c r="I497" s="2">
        <v>126</v>
      </c>
      <c r="J497" s="2">
        <v>10</v>
      </c>
      <c r="K497" s="2">
        <v>21</v>
      </c>
      <c r="L497" s="2">
        <v>35</v>
      </c>
      <c r="M497" s="2">
        <v>5</v>
      </c>
      <c r="N497" s="2">
        <v>2</v>
      </c>
      <c r="O497" s="2">
        <v>1</v>
      </c>
      <c r="P497" s="2" t="s">
        <v>196</v>
      </c>
      <c r="Q497" s="2">
        <v>8</v>
      </c>
      <c r="R497" s="2">
        <v>1</v>
      </c>
      <c r="S497" s="2">
        <v>0</v>
      </c>
      <c r="T497" s="2">
        <v>0</v>
      </c>
      <c r="U497" s="2">
        <v>1</v>
      </c>
      <c r="V497" s="2" t="s">
        <v>201</v>
      </c>
      <c r="W497" s="2">
        <v>7</v>
      </c>
      <c r="X497" s="2">
        <v>0</v>
      </c>
      <c r="Y497" s="2">
        <v>3</v>
      </c>
      <c r="Z497" s="2">
        <v>25</v>
      </c>
    </row>
    <row r="498" spans="1:26" x14ac:dyDescent="0.35">
      <c r="A498" s="1">
        <v>41084</v>
      </c>
      <c r="B498" s="2" t="s">
        <v>262</v>
      </c>
      <c r="C498" s="2" t="s">
        <v>194</v>
      </c>
      <c r="D498" s="2" t="s">
        <v>195</v>
      </c>
      <c r="E498" s="2" t="s">
        <v>196</v>
      </c>
      <c r="F498" s="2" t="s">
        <v>197</v>
      </c>
      <c r="G498" s="2">
        <v>191</v>
      </c>
      <c r="H498" s="2">
        <v>8</v>
      </c>
      <c r="I498" s="2">
        <v>126</v>
      </c>
      <c r="J498" s="2">
        <v>10</v>
      </c>
      <c r="K498" s="2">
        <v>21</v>
      </c>
      <c r="L498" s="2">
        <v>35</v>
      </c>
      <c r="M498" s="2">
        <v>5</v>
      </c>
      <c r="N498" s="2">
        <v>2</v>
      </c>
      <c r="O498" s="2">
        <v>2</v>
      </c>
      <c r="P498" s="2" t="s">
        <v>241</v>
      </c>
      <c r="Q498" s="2">
        <v>100</v>
      </c>
      <c r="R498" s="2">
        <v>1</v>
      </c>
      <c r="S498" s="2">
        <v>0</v>
      </c>
      <c r="T498" s="2">
        <v>1</v>
      </c>
      <c r="U498" s="2">
        <v>2</v>
      </c>
      <c r="V498" s="2" t="s">
        <v>220</v>
      </c>
      <c r="W498" s="2">
        <v>7</v>
      </c>
      <c r="X498" s="2">
        <v>0</v>
      </c>
      <c r="Y498" s="2">
        <v>3</v>
      </c>
      <c r="Z498" s="2">
        <v>34</v>
      </c>
    </row>
    <row r="499" spans="1:26" x14ac:dyDescent="0.35">
      <c r="A499" s="1">
        <v>41084</v>
      </c>
      <c r="B499" s="2" t="s">
        <v>262</v>
      </c>
      <c r="C499" s="2" t="s">
        <v>194</v>
      </c>
      <c r="D499" s="2" t="s">
        <v>195</v>
      </c>
      <c r="E499" s="2" t="s">
        <v>196</v>
      </c>
      <c r="F499" s="2" t="s">
        <v>197</v>
      </c>
      <c r="G499" s="2">
        <v>191</v>
      </c>
      <c r="H499" s="2">
        <v>8</v>
      </c>
      <c r="I499" s="2">
        <v>126</v>
      </c>
      <c r="J499" s="2">
        <v>10</v>
      </c>
      <c r="K499" s="2">
        <v>21</v>
      </c>
      <c r="L499" s="2">
        <v>35</v>
      </c>
      <c r="M499" s="2">
        <v>5</v>
      </c>
      <c r="N499" s="2">
        <v>2</v>
      </c>
      <c r="O499" s="2">
        <v>3</v>
      </c>
      <c r="P499" s="2" t="s">
        <v>202</v>
      </c>
      <c r="Q499" s="2">
        <v>5</v>
      </c>
      <c r="R499" s="2">
        <v>1</v>
      </c>
      <c r="S499" s="2">
        <v>0</v>
      </c>
      <c r="T499" s="2">
        <v>0</v>
      </c>
      <c r="U499" s="2">
        <v>3</v>
      </c>
      <c r="V499" s="2" t="s">
        <v>214</v>
      </c>
      <c r="W499" s="2">
        <v>4</v>
      </c>
      <c r="X499" s="2">
        <v>0</v>
      </c>
      <c r="Y499" s="2">
        <v>3</v>
      </c>
      <c r="Z499" s="2">
        <v>27</v>
      </c>
    </row>
    <row r="500" spans="1:26" x14ac:dyDescent="0.35">
      <c r="A500" s="1">
        <v>41084</v>
      </c>
      <c r="B500" s="2" t="s">
        <v>262</v>
      </c>
      <c r="C500" s="2" t="s">
        <v>194</v>
      </c>
      <c r="D500" s="2" t="s">
        <v>195</v>
      </c>
      <c r="E500" s="2" t="s">
        <v>196</v>
      </c>
      <c r="F500" s="2" t="s">
        <v>197</v>
      </c>
      <c r="G500" s="2">
        <v>191</v>
      </c>
      <c r="H500" s="2">
        <v>8</v>
      </c>
      <c r="I500" s="2">
        <v>126</v>
      </c>
      <c r="J500" s="2">
        <v>10</v>
      </c>
      <c r="K500" s="2">
        <v>21</v>
      </c>
      <c r="L500" s="2">
        <v>35</v>
      </c>
      <c r="M500" s="2">
        <v>5</v>
      </c>
      <c r="N500" s="2">
        <v>2</v>
      </c>
      <c r="O500" s="2">
        <v>4</v>
      </c>
      <c r="P500" s="2" t="s">
        <v>265</v>
      </c>
      <c r="Q500" s="2">
        <v>0</v>
      </c>
      <c r="R500" s="2">
        <v>1</v>
      </c>
      <c r="S500" s="2">
        <v>0</v>
      </c>
      <c r="T500" s="2">
        <v>0</v>
      </c>
      <c r="U500" s="2">
        <v>4</v>
      </c>
      <c r="V500" s="2" t="s">
        <v>203</v>
      </c>
      <c r="W500" s="2">
        <v>3</v>
      </c>
      <c r="X500" s="2">
        <v>0</v>
      </c>
      <c r="Y500" s="2">
        <v>1</v>
      </c>
      <c r="Z500" s="2">
        <v>38</v>
      </c>
    </row>
    <row r="501" spans="1:26" x14ac:dyDescent="0.35">
      <c r="A501" s="1">
        <v>41084</v>
      </c>
      <c r="B501" s="2" t="s">
        <v>262</v>
      </c>
      <c r="C501" s="2" t="s">
        <v>194</v>
      </c>
      <c r="D501" s="2" t="s">
        <v>195</v>
      </c>
      <c r="E501" s="2" t="s">
        <v>196</v>
      </c>
      <c r="F501" s="2" t="s">
        <v>197</v>
      </c>
      <c r="G501" s="2">
        <v>191</v>
      </c>
      <c r="H501" s="2">
        <v>8</v>
      </c>
      <c r="I501" s="2">
        <v>126</v>
      </c>
      <c r="J501" s="2">
        <v>10</v>
      </c>
      <c r="K501" s="2">
        <v>21</v>
      </c>
      <c r="L501" s="2">
        <v>35</v>
      </c>
      <c r="M501" s="2">
        <v>5</v>
      </c>
      <c r="N501" s="2">
        <v>2</v>
      </c>
      <c r="O501" s="2">
        <v>5</v>
      </c>
      <c r="P501" s="2" t="s">
        <v>242</v>
      </c>
      <c r="Q501" s="2">
        <v>49</v>
      </c>
      <c r="R501" s="2">
        <v>1</v>
      </c>
      <c r="S501" s="2">
        <v>0</v>
      </c>
      <c r="T501" s="2">
        <v>0</v>
      </c>
      <c r="U501" s="2">
        <v>5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</row>
    <row r="502" spans="1:26" x14ac:dyDescent="0.35">
      <c r="A502" s="1">
        <v>41084</v>
      </c>
      <c r="B502" s="2" t="s">
        <v>262</v>
      </c>
      <c r="C502" s="2" t="s">
        <v>194</v>
      </c>
      <c r="D502" s="2" t="s">
        <v>195</v>
      </c>
      <c r="E502" s="2" t="s">
        <v>196</v>
      </c>
      <c r="F502" s="2" t="s">
        <v>197</v>
      </c>
      <c r="G502" s="2">
        <v>191</v>
      </c>
      <c r="H502" s="2">
        <v>8</v>
      </c>
      <c r="I502" s="2">
        <v>126</v>
      </c>
      <c r="J502" s="2">
        <v>10</v>
      </c>
      <c r="K502" s="2">
        <v>21</v>
      </c>
      <c r="L502" s="2">
        <v>35</v>
      </c>
      <c r="M502" s="2">
        <v>5</v>
      </c>
      <c r="N502" s="2">
        <v>2</v>
      </c>
      <c r="O502" s="2">
        <v>6</v>
      </c>
      <c r="P502" s="2" t="s">
        <v>212</v>
      </c>
      <c r="Q502" s="2">
        <v>0</v>
      </c>
      <c r="R502" s="2">
        <v>1</v>
      </c>
      <c r="S502" s="2">
        <v>0</v>
      </c>
      <c r="T502" s="2">
        <v>0</v>
      </c>
      <c r="U502" s="2">
        <v>6</v>
      </c>
      <c r="V502" s="2">
        <v>0</v>
      </c>
      <c r="W502" s="2">
        <v>0</v>
      </c>
      <c r="X502" s="2">
        <v>0</v>
      </c>
      <c r="Y502" s="2">
        <v>0</v>
      </c>
      <c r="Z502" s="2">
        <v>0</v>
      </c>
    </row>
    <row r="503" spans="1:26" x14ac:dyDescent="0.35">
      <c r="A503" s="1">
        <v>41084</v>
      </c>
      <c r="B503" s="2" t="s">
        <v>262</v>
      </c>
      <c r="C503" s="2" t="s">
        <v>194</v>
      </c>
      <c r="D503" s="2" t="s">
        <v>195</v>
      </c>
      <c r="E503" s="2" t="s">
        <v>196</v>
      </c>
      <c r="F503" s="2" t="s">
        <v>197</v>
      </c>
      <c r="G503" s="2">
        <v>191</v>
      </c>
      <c r="H503" s="2">
        <v>8</v>
      </c>
      <c r="I503" s="2">
        <v>126</v>
      </c>
      <c r="J503" s="2">
        <v>10</v>
      </c>
      <c r="K503" s="2">
        <v>21</v>
      </c>
      <c r="L503" s="2">
        <v>35</v>
      </c>
      <c r="M503" s="2">
        <v>5</v>
      </c>
      <c r="N503" s="2">
        <v>2</v>
      </c>
      <c r="O503" s="2">
        <v>7</v>
      </c>
      <c r="P503" s="2" t="s">
        <v>224</v>
      </c>
      <c r="Q503" s="2">
        <v>7</v>
      </c>
      <c r="R503" s="2">
        <v>1</v>
      </c>
      <c r="S503" s="2">
        <v>0</v>
      </c>
      <c r="T503" s="2">
        <v>0</v>
      </c>
      <c r="U503" s="2">
        <v>7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</row>
    <row r="504" spans="1:26" x14ac:dyDescent="0.35">
      <c r="A504" s="1">
        <v>41084</v>
      </c>
      <c r="B504" s="2" t="s">
        <v>262</v>
      </c>
      <c r="C504" s="2" t="s">
        <v>194</v>
      </c>
      <c r="D504" s="2" t="s">
        <v>195</v>
      </c>
      <c r="E504" s="2" t="s">
        <v>196</v>
      </c>
      <c r="F504" s="2" t="s">
        <v>197</v>
      </c>
      <c r="G504" s="2">
        <v>191</v>
      </c>
      <c r="H504" s="2">
        <v>8</v>
      </c>
      <c r="I504" s="2">
        <v>126</v>
      </c>
      <c r="J504" s="2">
        <v>10</v>
      </c>
      <c r="K504" s="2">
        <v>21</v>
      </c>
      <c r="L504" s="2">
        <v>35</v>
      </c>
      <c r="M504" s="2">
        <v>5</v>
      </c>
      <c r="N504" s="2">
        <v>2</v>
      </c>
      <c r="O504" s="2">
        <v>8</v>
      </c>
      <c r="P504" s="2" t="s">
        <v>220</v>
      </c>
      <c r="Q504" s="2">
        <v>10</v>
      </c>
      <c r="R504" s="2">
        <v>0</v>
      </c>
      <c r="S504" s="2">
        <v>0</v>
      </c>
      <c r="T504" s="2">
        <v>0</v>
      </c>
      <c r="U504" s="2">
        <v>8</v>
      </c>
      <c r="V504" s="2">
        <v>0</v>
      </c>
      <c r="W504" s="2">
        <v>0</v>
      </c>
      <c r="X504" s="2">
        <v>0</v>
      </c>
      <c r="Y504" s="2">
        <v>0</v>
      </c>
      <c r="Z504" s="2">
        <v>0</v>
      </c>
    </row>
    <row r="505" spans="1:26" x14ac:dyDescent="0.35">
      <c r="A505" s="1">
        <v>41084</v>
      </c>
      <c r="B505" s="2" t="s">
        <v>262</v>
      </c>
      <c r="C505" s="2" t="s">
        <v>194</v>
      </c>
      <c r="D505" s="2" t="s">
        <v>195</v>
      </c>
      <c r="E505" s="2" t="s">
        <v>196</v>
      </c>
      <c r="F505" s="2" t="s">
        <v>197</v>
      </c>
      <c r="G505" s="2">
        <v>191</v>
      </c>
      <c r="H505" s="2">
        <v>8</v>
      </c>
      <c r="I505" s="2">
        <v>126</v>
      </c>
      <c r="J505" s="2">
        <v>10</v>
      </c>
      <c r="K505" s="2">
        <v>21</v>
      </c>
      <c r="L505" s="2">
        <v>35</v>
      </c>
      <c r="M505" s="2">
        <v>5</v>
      </c>
      <c r="N505" s="2">
        <v>2</v>
      </c>
      <c r="O505" s="2">
        <v>9</v>
      </c>
      <c r="P505" s="2" t="s">
        <v>203</v>
      </c>
      <c r="Q505" s="2">
        <v>5</v>
      </c>
      <c r="R505" s="2">
        <v>1</v>
      </c>
      <c r="S505" s="2">
        <v>0</v>
      </c>
      <c r="T505" s="2">
        <v>0</v>
      </c>
      <c r="U505" s="2">
        <v>9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</row>
    <row r="506" spans="1:26" x14ac:dyDescent="0.35">
      <c r="A506" s="1">
        <v>41084</v>
      </c>
      <c r="B506" s="2" t="s">
        <v>262</v>
      </c>
      <c r="C506" s="2" t="s">
        <v>194</v>
      </c>
      <c r="D506" s="2" t="s">
        <v>195</v>
      </c>
      <c r="E506" s="2" t="s">
        <v>196</v>
      </c>
      <c r="F506" s="2" t="s">
        <v>197</v>
      </c>
      <c r="G506" s="2">
        <v>191</v>
      </c>
      <c r="H506" s="2">
        <v>8</v>
      </c>
      <c r="I506" s="2">
        <v>126</v>
      </c>
      <c r="J506" s="2">
        <v>10</v>
      </c>
      <c r="K506" s="2">
        <v>21</v>
      </c>
      <c r="L506" s="2">
        <v>35</v>
      </c>
      <c r="M506" s="2">
        <v>5</v>
      </c>
      <c r="N506" s="2">
        <v>2</v>
      </c>
      <c r="O506" s="2">
        <v>10</v>
      </c>
      <c r="P506" s="2" t="s">
        <v>201</v>
      </c>
      <c r="Q506" s="2">
        <v>2</v>
      </c>
      <c r="R506" s="2">
        <v>0</v>
      </c>
      <c r="S506" s="2">
        <v>0</v>
      </c>
      <c r="T506" s="2">
        <v>0</v>
      </c>
      <c r="U506" s="2">
        <v>10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</row>
    <row r="507" spans="1:26" x14ac:dyDescent="0.35">
      <c r="A507" s="1">
        <v>41084</v>
      </c>
      <c r="B507" s="2" t="s">
        <v>262</v>
      </c>
      <c r="C507" s="2" t="s">
        <v>194</v>
      </c>
      <c r="D507" s="2" t="s">
        <v>195</v>
      </c>
      <c r="E507" s="2" t="s">
        <v>196</v>
      </c>
      <c r="F507" s="2" t="s">
        <v>197</v>
      </c>
      <c r="G507" s="2">
        <v>191</v>
      </c>
      <c r="H507" s="2">
        <v>8</v>
      </c>
      <c r="I507" s="2">
        <v>126</v>
      </c>
      <c r="J507" s="2">
        <v>10</v>
      </c>
      <c r="K507" s="2">
        <v>21</v>
      </c>
      <c r="L507" s="2">
        <v>35</v>
      </c>
      <c r="M507" s="2">
        <v>5</v>
      </c>
      <c r="N507" s="2">
        <v>2</v>
      </c>
      <c r="O507" s="2">
        <v>11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11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</row>
    <row r="508" spans="1:26" x14ac:dyDescent="0.35">
      <c r="A508" s="1">
        <v>41090</v>
      </c>
      <c r="B508" s="2" t="s">
        <v>61</v>
      </c>
      <c r="C508" s="2" t="s">
        <v>194</v>
      </c>
      <c r="D508" s="2" t="s">
        <v>253</v>
      </c>
      <c r="E508" s="2" t="s">
        <v>196</v>
      </c>
      <c r="F508" s="2" t="s">
        <v>210</v>
      </c>
      <c r="G508" s="2">
        <v>168</v>
      </c>
      <c r="H508" s="2">
        <v>6</v>
      </c>
      <c r="I508" s="2">
        <v>166</v>
      </c>
      <c r="J508" s="2">
        <v>10</v>
      </c>
      <c r="K508" s="2">
        <v>45</v>
      </c>
      <c r="L508" s="2">
        <v>41</v>
      </c>
      <c r="M508" s="2">
        <v>33</v>
      </c>
      <c r="N508" s="2">
        <v>1</v>
      </c>
      <c r="O508" s="2">
        <v>1</v>
      </c>
      <c r="P508" s="2" t="s">
        <v>241</v>
      </c>
      <c r="Q508" s="2">
        <v>17</v>
      </c>
      <c r="R508" s="2">
        <v>1</v>
      </c>
      <c r="S508" s="2">
        <v>0</v>
      </c>
      <c r="T508" s="2">
        <v>0</v>
      </c>
      <c r="U508" s="2">
        <v>1</v>
      </c>
      <c r="V508" s="2" t="s">
        <v>280</v>
      </c>
      <c r="W508" s="2">
        <v>6</v>
      </c>
      <c r="X508" s="2">
        <v>0</v>
      </c>
      <c r="Y508" s="2">
        <v>1</v>
      </c>
      <c r="Z508" s="2">
        <v>30</v>
      </c>
    </row>
    <row r="509" spans="1:26" x14ac:dyDescent="0.35">
      <c r="A509" s="1">
        <v>41090</v>
      </c>
      <c r="B509" s="2" t="s">
        <v>61</v>
      </c>
      <c r="C509" s="2" t="s">
        <v>194</v>
      </c>
      <c r="D509" s="2" t="s">
        <v>253</v>
      </c>
      <c r="E509" s="2" t="s">
        <v>196</v>
      </c>
      <c r="F509" s="2" t="s">
        <v>210</v>
      </c>
      <c r="G509" s="2">
        <v>168</v>
      </c>
      <c r="H509" s="2">
        <v>6</v>
      </c>
      <c r="I509" s="2">
        <v>166</v>
      </c>
      <c r="J509" s="2">
        <v>10</v>
      </c>
      <c r="K509" s="2">
        <v>45</v>
      </c>
      <c r="L509" s="2">
        <v>41</v>
      </c>
      <c r="M509" s="2">
        <v>33</v>
      </c>
      <c r="N509" s="2">
        <v>1</v>
      </c>
      <c r="O509" s="2">
        <v>2</v>
      </c>
      <c r="P509" s="2" t="s">
        <v>212</v>
      </c>
      <c r="Q509" s="2">
        <v>7</v>
      </c>
      <c r="R509" s="2">
        <v>1</v>
      </c>
      <c r="S509" s="2">
        <v>0</v>
      </c>
      <c r="T509" s="2">
        <v>0</v>
      </c>
      <c r="U509" s="2">
        <v>2</v>
      </c>
      <c r="V509" s="2" t="s">
        <v>206</v>
      </c>
      <c r="W509" s="2">
        <v>4</v>
      </c>
      <c r="X509" s="2">
        <v>0</v>
      </c>
      <c r="Y509" s="2">
        <v>0</v>
      </c>
      <c r="Z509" s="2">
        <v>12</v>
      </c>
    </row>
    <row r="510" spans="1:26" x14ac:dyDescent="0.35">
      <c r="A510" s="1">
        <v>41090</v>
      </c>
      <c r="B510" s="2" t="s">
        <v>61</v>
      </c>
      <c r="C510" s="2" t="s">
        <v>194</v>
      </c>
      <c r="D510" s="2" t="s">
        <v>253</v>
      </c>
      <c r="E510" s="2" t="s">
        <v>196</v>
      </c>
      <c r="F510" s="2" t="s">
        <v>210</v>
      </c>
      <c r="G510" s="2">
        <v>168</v>
      </c>
      <c r="H510" s="2">
        <v>6</v>
      </c>
      <c r="I510" s="2">
        <v>166</v>
      </c>
      <c r="J510" s="2">
        <v>10</v>
      </c>
      <c r="K510" s="2">
        <v>45</v>
      </c>
      <c r="L510" s="2">
        <v>41</v>
      </c>
      <c r="M510" s="2">
        <v>33</v>
      </c>
      <c r="N510" s="2">
        <v>1</v>
      </c>
      <c r="O510" s="2">
        <v>3</v>
      </c>
      <c r="P510" s="2" t="s">
        <v>211</v>
      </c>
      <c r="Q510" s="2">
        <v>3</v>
      </c>
      <c r="R510" s="2">
        <v>1</v>
      </c>
      <c r="S510" s="2">
        <v>0</v>
      </c>
      <c r="T510" s="2">
        <v>0</v>
      </c>
      <c r="U510" s="2">
        <v>3</v>
      </c>
      <c r="V510" s="2" t="s">
        <v>220</v>
      </c>
      <c r="W510" s="2">
        <v>7</v>
      </c>
      <c r="X510" s="2">
        <v>0</v>
      </c>
      <c r="Y510" s="2">
        <v>1</v>
      </c>
      <c r="Z510" s="2">
        <v>45</v>
      </c>
    </row>
    <row r="511" spans="1:26" x14ac:dyDescent="0.35">
      <c r="A511" s="1">
        <v>41090</v>
      </c>
      <c r="B511" s="2" t="s">
        <v>61</v>
      </c>
      <c r="C511" s="2" t="s">
        <v>194</v>
      </c>
      <c r="D511" s="2" t="s">
        <v>253</v>
      </c>
      <c r="E511" s="2" t="s">
        <v>196</v>
      </c>
      <c r="F511" s="2" t="s">
        <v>210</v>
      </c>
      <c r="G511" s="2">
        <v>168</v>
      </c>
      <c r="H511" s="2">
        <v>6</v>
      </c>
      <c r="I511" s="2">
        <v>166</v>
      </c>
      <c r="J511" s="2">
        <v>10</v>
      </c>
      <c r="K511" s="2">
        <v>45</v>
      </c>
      <c r="L511" s="2">
        <v>41</v>
      </c>
      <c r="M511" s="2">
        <v>33</v>
      </c>
      <c r="N511" s="2">
        <v>1</v>
      </c>
      <c r="O511" s="2">
        <v>4</v>
      </c>
      <c r="P511" s="2" t="s">
        <v>202</v>
      </c>
      <c r="Q511" s="2">
        <v>9</v>
      </c>
      <c r="R511" s="2">
        <v>1</v>
      </c>
      <c r="S511" s="2">
        <v>0</v>
      </c>
      <c r="T511" s="2">
        <v>0</v>
      </c>
      <c r="U511" s="2">
        <v>4</v>
      </c>
      <c r="V511" s="2" t="s">
        <v>199</v>
      </c>
      <c r="W511" s="2">
        <v>4</v>
      </c>
      <c r="X511" s="2">
        <v>0</v>
      </c>
      <c r="Y511" s="2">
        <v>0</v>
      </c>
      <c r="Z511" s="2">
        <v>14</v>
      </c>
    </row>
    <row r="512" spans="1:26" x14ac:dyDescent="0.35">
      <c r="A512" s="1">
        <v>41090</v>
      </c>
      <c r="B512" s="2" t="s">
        <v>61</v>
      </c>
      <c r="C512" s="2" t="s">
        <v>194</v>
      </c>
      <c r="D512" s="2" t="s">
        <v>253</v>
      </c>
      <c r="E512" s="2" t="s">
        <v>196</v>
      </c>
      <c r="F512" s="2" t="s">
        <v>210</v>
      </c>
      <c r="G512" s="2">
        <v>168</v>
      </c>
      <c r="H512" s="2">
        <v>6</v>
      </c>
      <c r="I512" s="2">
        <v>166</v>
      </c>
      <c r="J512" s="2">
        <v>10</v>
      </c>
      <c r="K512" s="2">
        <v>45</v>
      </c>
      <c r="L512" s="2">
        <v>41</v>
      </c>
      <c r="M512" s="2">
        <v>33</v>
      </c>
      <c r="N512" s="2">
        <v>1</v>
      </c>
      <c r="O512" s="2">
        <v>5</v>
      </c>
      <c r="P512" s="2" t="s">
        <v>196</v>
      </c>
      <c r="Q512" s="2">
        <v>4</v>
      </c>
      <c r="R512" s="2">
        <v>1</v>
      </c>
      <c r="S512" s="2">
        <v>0</v>
      </c>
      <c r="T512" s="2">
        <v>0</v>
      </c>
      <c r="U512" s="2">
        <v>5</v>
      </c>
      <c r="V512" s="2" t="s">
        <v>241</v>
      </c>
      <c r="W512" s="2">
        <v>5</v>
      </c>
      <c r="X512" s="2">
        <v>2</v>
      </c>
      <c r="Y512" s="2">
        <v>2</v>
      </c>
      <c r="Z512" s="2">
        <v>9</v>
      </c>
    </row>
    <row r="513" spans="1:26" x14ac:dyDescent="0.35">
      <c r="A513" s="1">
        <v>41090</v>
      </c>
      <c r="B513" s="2" t="s">
        <v>61</v>
      </c>
      <c r="C513" s="2" t="s">
        <v>194</v>
      </c>
      <c r="D513" s="2" t="s">
        <v>253</v>
      </c>
      <c r="E513" s="2" t="s">
        <v>196</v>
      </c>
      <c r="F513" s="2" t="s">
        <v>210</v>
      </c>
      <c r="G513" s="2">
        <v>168</v>
      </c>
      <c r="H513" s="2">
        <v>6</v>
      </c>
      <c r="I513" s="2">
        <v>166</v>
      </c>
      <c r="J513" s="2">
        <v>10</v>
      </c>
      <c r="K513" s="2">
        <v>45</v>
      </c>
      <c r="L513" s="2">
        <v>41</v>
      </c>
      <c r="M513" s="2">
        <v>33</v>
      </c>
      <c r="N513" s="2">
        <v>1</v>
      </c>
      <c r="O513" s="2">
        <v>6</v>
      </c>
      <c r="P513" s="2" t="s">
        <v>227</v>
      </c>
      <c r="Q513" s="2">
        <v>9</v>
      </c>
      <c r="R513" s="2">
        <v>1</v>
      </c>
      <c r="S513" s="2">
        <v>0</v>
      </c>
      <c r="T513" s="2">
        <v>0</v>
      </c>
      <c r="U513" s="2">
        <v>6</v>
      </c>
      <c r="V513" s="2" t="s">
        <v>214</v>
      </c>
      <c r="W513" s="2">
        <v>11</v>
      </c>
      <c r="X513" s="2">
        <v>3</v>
      </c>
      <c r="Y513" s="2">
        <v>2</v>
      </c>
      <c r="Z513" s="2">
        <v>17</v>
      </c>
    </row>
    <row r="514" spans="1:26" x14ac:dyDescent="0.35">
      <c r="A514" s="1">
        <v>41090</v>
      </c>
      <c r="B514" s="2" t="s">
        <v>61</v>
      </c>
      <c r="C514" s="2" t="s">
        <v>194</v>
      </c>
      <c r="D514" s="2" t="s">
        <v>253</v>
      </c>
      <c r="E514" s="2" t="s">
        <v>196</v>
      </c>
      <c r="F514" s="2" t="s">
        <v>210</v>
      </c>
      <c r="G514" s="2">
        <v>168</v>
      </c>
      <c r="H514" s="2">
        <v>6</v>
      </c>
      <c r="I514" s="2">
        <v>166</v>
      </c>
      <c r="J514" s="2">
        <v>10</v>
      </c>
      <c r="K514" s="2">
        <v>45</v>
      </c>
      <c r="L514" s="2">
        <v>41</v>
      </c>
      <c r="M514" s="2">
        <v>33</v>
      </c>
      <c r="N514" s="2">
        <v>1</v>
      </c>
      <c r="O514" s="2">
        <v>7</v>
      </c>
      <c r="P514" s="2" t="s">
        <v>199</v>
      </c>
      <c r="Q514" s="2">
        <v>57</v>
      </c>
      <c r="R514" s="2">
        <v>0</v>
      </c>
      <c r="S514" s="2">
        <v>1</v>
      </c>
      <c r="T514" s="2">
        <v>0</v>
      </c>
      <c r="U514" s="2">
        <v>7</v>
      </c>
      <c r="V514" s="2" t="s">
        <v>212</v>
      </c>
      <c r="W514" s="2">
        <v>2</v>
      </c>
      <c r="X514" s="2">
        <v>1</v>
      </c>
      <c r="Y514" s="2">
        <v>0</v>
      </c>
      <c r="Z514" s="2">
        <v>12</v>
      </c>
    </row>
    <row r="515" spans="1:26" x14ac:dyDescent="0.35">
      <c r="A515" s="1">
        <v>41090</v>
      </c>
      <c r="B515" s="2" t="s">
        <v>61</v>
      </c>
      <c r="C515" s="2" t="s">
        <v>194</v>
      </c>
      <c r="D515" s="2" t="s">
        <v>253</v>
      </c>
      <c r="E515" s="2" t="s">
        <v>196</v>
      </c>
      <c r="F515" s="2" t="s">
        <v>210</v>
      </c>
      <c r="G515" s="2">
        <v>168</v>
      </c>
      <c r="H515" s="2">
        <v>6</v>
      </c>
      <c r="I515" s="2">
        <v>166</v>
      </c>
      <c r="J515" s="2">
        <v>10</v>
      </c>
      <c r="K515" s="2">
        <v>45</v>
      </c>
      <c r="L515" s="2">
        <v>41</v>
      </c>
      <c r="M515" s="2">
        <v>33</v>
      </c>
      <c r="N515" s="2">
        <v>1</v>
      </c>
      <c r="O515" s="2">
        <v>8</v>
      </c>
      <c r="P515" s="2" t="s">
        <v>220</v>
      </c>
      <c r="Q515" s="2">
        <v>29</v>
      </c>
      <c r="R515" s="2">
        <v>0</v>
      </c>
      <c r="S515" s="2">
        <v>0</v>
      </c>
      <c r="T515" s="2">
        <v>0</v>
      </c>
      <c r="U515" s="2">
        <v>8</v>
      </c>
      <c r="V515" s="2" t="s">
        <v>202</v>
      </c>
      <c r="W515" s="2">
        <v>5</v>
      </c>
      <c r="X515" s="2">
        <v>0</v>
      </c>
      <c r="Y515" s="2">
        <v>2</v>
      </c>
      <c r="Z515" s="2">
        <v>25</v>
      </c>
    </row>
    <row r="516" spans="1:26" x14ac:dyDescent="0.35">
      <c r="A516" s="1">
        <v>41090</v>
      </c>
      <c r="B516" s="2" t="s">
        <v>61</v>
      </c>
      <c r="C516" s="2" t="s">
        <v>194</v>
      </c>
      <c r="D516" s="2" t="s">
        <v>253</v>
      </c>
      <c r="E516" s="2" t="s">
        <v>196</v>
      </c>
      <c r="F516" s="2" t="s">
        <v>210</v>
      </c>
      <c r="G516" s="2">
        <v>168</v>
      </c>
      <c r="H516" s="2">
        <v>6</v>
      </c>
      <c r="I516" s="2">
        <v>166</v>
      </c>
      <c r="J516" s="2">
        <v>10</v>
      </c>
      <c r="K516" s="2">
        <v>45</v>
      </c>
      <c r="L516" s="2">
        <v>41</v>
      </c>
      <c r="M516" s="2">
        <v>33</v>
      </c>
      <c r="N516" s="2">
        <v>1</v>
      </c>
      <c r="O516" s="2">
        <v>9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9</v>
      </c>
      <c r="V516" s="2" t="s">
        <v>211</v>
      </c>
      <c r="W516" s="2">
        <v>1</v>
      </c>
      <c r="X516" s="2">
        <v>0</v>
      </c>
      <c r="Y516" s="2">
        <v>1</v>
      </c>
      <c r="Z516" s="2">
        <v>1</v>
      </c>
    </row>
    <row r="517" spans="1:26" x14ac:dyDescent="0.35">
      <c r="A517" s="1">
        <v>41090</v>
      </c>
      <c r="B517" s="2" t="s">
        <v>61</v>
      </c>
      <c r="C517" s="2" t="s">
        <v>194</v>
      </c>
      <c r="D517" s="2" t="s">
        <v>253</v>
      </c>
      <c r="E517" s="2" t="s">
        <v>196</v>
      </c>
      <c r="F517" s="2" t="s">
        <v>210</v>
      </c>
      <c r="G517" s="2">
        <v>168</v>
      </c>
      <c r="H517" s="2">
        <v>6</v>
      </c>
      <c r="I517" s="2">
        <v>166</v>
      </c>
      <c r="J517" s="2">
        <v>10</v>
      </c>
      <c r="K517" s="2">
        <v>45</v>
      </c>
      <c r="L517" s="2">
        <v>41</v>
      </c>
      <c r="M517" s="2">
        <v>33</v>
      </c>
      <c r="N517" s="2">
        <v>1</v>
      </c>
      <c r="O517" s="2">
        <v>10</v>
      </c>
      <c r="P517" s="2">
        <v>0</v>
      </c>
      <c r="Q517" s="2">
        <v>0</v>
      </c>
      <c r="R517" s="2">
        <v>0</v>
      </c>
      <c r="S517" s="2">
        <v>0</v>
      </c>
      <c r="T517" s="2">
        <v>0</v>
      </c>
      <c r="U517" s="2">
        <v>10</v>
      </c>
      <c r="V517" s="2" t="s">
        <v>215</v>
      </c>
      <c r="W517" s="2">
        <v>0</v>
      </c>
      <c r="X517" s="2">
        <v>0</v>
      </c>
      <c r="Y517" s="2">
        <v>1</v>
      </c>
      <c r="Z517" s="2">
        <v>0</v>
      </c>
    </row>
    <row r="518" spans="1:26" x14ac:dyDescent="0.35">
      <c r="A518" s="1">
        <v>41090</v>
      </c>
      <c r="B518" s="2" t="s">
        <v>61</v>
      </c>
      <c r="C518" s="2" t="s">
        <v>194</v>
      </c>
      <c r="D518" s="2" t="s">
        <v>253</v>
      </c>
      <c r="E518" s="2" t="s">
        <v>196</v>
      </c>
      <c r="F518" s="2" t="s">
        <v>210</v>
      </c>
      <c r="G518" s="2">
        <v>168</v>
      </c>
      <c r="H518" s="2">
        <v>6</v>
      </c>
      <c r="I518" s="2">
        <v>166</v>
      </c>
      <c r="J518" s="2">
        <v>10</v>
      </c>
      <c r="K518" s="2">
        <v>45</v>
      </c>
      <c r="L518" s="2">
        <v>41</v>
      </c>
      <c r="M518" s="2">
        <v>33</v>
      </c>
      <c r="N518" s="2">
        <v>1</v>
      </c>
      <c r="O518" s="2">
        <v>11</v>
      </c>
      <c r="P518" s="2">
        <v>0</v>
      </c>
      <c r="Q518" s="2">
        <v>0</v>
      </c>
      <c r="R518" s="2">
        <v>0</v>
      </c>
      <c r="S518" s="2">
        <v>0</v>
      </c>
      <c r="T518" s="2">
        <v>0</v>
      </c>
      <c r="U518" s="2">
        <v>11</v>
      </c>
      <c r="V518" s="2">
        <v>0</v>
      </c>
      <c r="W518" s="2">
        <v>0</v>
      </c>
      <c r="X518" s="2">
        <v>0</v>
      </c>
      <c r="Y518" s="2">
        <v>0</v>
      </c>
      <c r="Z518" s="2">
        <v>0</v>
      </c>
    </row>
    <row r="519" spans="1:26" x14ac:dyDescent="0.35">
      <c r="A519" s="1">
        <v>41091</v>
      </c>
      <c r="B519" s="2" t="s">
        <v>62</v>
      </c>
      <c r="C519" s="2" t="s">
        <v>194</v>
      </c>
      <c r="D519" s="2" t="s">
        <v>253</v>
      </c>
      <c r="E519" s="2" t="s">
        <v>196</v>
      </c>
      <c r="F519" s="2" t="s">
        <v>210</v>
      </c>
      <c r="G519" s="2">
        <v>184</v>
      </c>
      <c r="H519" s="2">
        <v>10</v>
      </c>
      <c r="I519" s="2">
        <v>136</v>
      </c>
      <c r="J519" s="2">
        <v>10</v>
      </c>
      <c r="K519" s="2">
        <v>39</v>
      </c>
      <c r="L519" s="2">
        <v>41</v>
      </c>
      <c r="M519" s="2">
        <v>41</v>
      </c>
      <c r="N519" s="2">
        <v>15</v>
      </c>
      <c r="O519" s="2">
        <v>1</v>
      </c>
      <c r="P519" s="2" t="s">
        <v>224</v>
      </c>
      <c r="Q519" s="2">
        <v>17</v>
      </c>
      <c r="R519" s="2">
        <v>1</v>
      </c>
      <c r="S519" s="2">
        <v>0</v>
      </c>
      <c r="T519" s="2">
        <v>0</v>
      </c>
      <c r="U519" s="2">
        <v>1</v>
      </c>
      <c r="V519" s="2" t="s">
        <v>280</v>
      </c>
      <c r="W519" s="2">
        <v>7</v>
      </c>
      <c r="X519" s="2">
        <v>1</v>
      </c>
      <c r="Y519" s="2">
        <v>0</v>
      </c>
      <c r="Z519" s="2">
        <v>22</v>
      </c>
    </row>
    <row r="520" spans="1:26" x14ac:dyDescent="0.35">
      <c r="A520" s="1">
        <v>41091</v>
      </c>
      <c r="B520" s="2" t="s">
        <v>62</v>
      </c>
      <c r="C520" s="2" t="s">
        <v>194</v>
      </c>
      <c r="D520" s="2" t="s">
        <v>253</v>
      </c>
      <c r="E520" s="2" t="s">
        <v>196</v>
      </c>
      <c r="F520" s="2" t="s">
        <v>210</v>
      </c>
      <c r="G520" s="2">
        <v>184</v>
      </c>
      <c r="H520" s="2">
        <v>10</v>
      </c>
      <c r="I520" s="2">
        <v>136</v>
      </c>
      <c r="J520" s="2">
        <v>10</v>
      </c>
      <c r="K520" s="2">
        <v>39</v>
      </c>
      <c r="L520" s="2">
        <v>41</v>
      </c>
      <c r="M520" s="2">
        <v>41</v>
      </c>
      <c r="N520" s="2">
        <v>15</v>
      </c>
      <c r="O520" s="2">
        <v>2</v>
      </c>
      <c r="P520" s="2" t="s">
        <v>247</v>
      </c>
      <c r="Q520" s="2">
        <v>10</v>
      </c>
      <c r="R520" s="2">
        <v>1</v>
      </c>
      <c r="S520" s="2">
        <v>0</v>
      </c>
      <c r="T520" s="2">
        <v>0</v>
      </c>
      <c r="U520" s="2">
        <v>2</v>
      </c>
      <c r="V520" s="2" t="s">
        <v>199</v>
      </c>
      <c r="W520" s="2">
        <v>5</v>
      </c>
      <c r="X520" s="2">
        <v>0</v>
      </c>
      <c r="Y520" s="2">
        <v>2</v>
      </c>
      <c r="Z520" s="2">
        <v>15</v>
      </c>
    </row>
    <row r="521" spans="1:26" x14ac:dyDescent="0.35">
      <c r="A521" s="1">
        <v>41091</v>
      </c>
      <c r="B521" s="2" t="s">
        <v>62</v>
      </c>
      <c r="C521" s="2" t="s">
        <v>194</v>
      </c>
      <c r="D521" s="2" t="s">
        <v>253</v>
      </c>
      <c r="E521" s="2" t="s">
        <v>196</v>
      </c>
      <c r="F521" s="2" t="s">
        <v>210</v>
      </c>
      <c r="G521" s="2">
        <v>184</v>
      </c>
      <c r="H521" s="2">
        <v>10</v>
      </c>
      <c r="I521" s="2">
        <v>136</v>
      </c>
      <c r="J521" s="2">
        <v>10</v>
      </c>
      <c r="K521" s="2">
        <v>39</v>
      </c>
      <c r="L521" s="2">
        <v>41</v>
      </c>
      <c r="M521" s="2">
        <v>41</v>
      </c>
      <c r="N521" s="2">
        <v>15</v>
      </c>
      <c r="O521" s="2">
        <v>3</v>
      </c>
      <c r="P521" s="2" t="s">
        <v>199</v>
      </c>
      <c r="Q521" s="2">
        <v>11</v>
      </c>
      <c r="R521" s="2">
        <v>1</v>
      </c>
      <c r="S521" s="2">
        <v>0</v>
      </c>
      <c r="T521" s="2">
        <v>0</v>
      </c>
      <c r="U521" s="2">
        <v>3</v>
      </c>
      <c r="V521" s="2" t="s">
        <v>247</v>
      </c>
      <c r="W521" s="2">
        <v>4</v>
      </c>
      <c r="X521" s="2">
        <v>0</v>
      </c>
      <c r="Y521" s="2">
        <v>1</v>
      </c>
      <c r="Z521" s="2">
        <v>23</v>
      </c>
    </row>
    <row r="522" spans="1:26" x14ac:dyDescent="0.35">
      <c r="A522" s="1">
        <v>41091</v>
      </c>
      <c r="B522" s="2" t="s">
        <v>62</v>
      </c>
      <c r="C522" s="2" t="s">
        <v>194</v>
      </c>
      <c r="D522" s="2" t="s">
        <v>253</v>
      </c>
      <c r="E522" s="2" t="s">
        <v>196</v>
      </c>
      <c r="F522" s="2" t="s">
        <v>210</v>
      </c>
      <c r="G522" s="2">
        <v>184</v>
      </c>
      <c r="H522" s="2">
        <v>10</v>
      </c>
      <c r="I522" s="2">
        <v>136</v>
      </c>
      <c r="J522" s="2">
        <v>10</v>
      </c>
      <c r="K522" s="2">
        <v>39</v>
      </c>
      <c r="L522" s="2">
        <v>41</v>
      </c>
      <c r="M522" s="2">
        <v>41</v>
      </c>
      <c r="N522" s="2">
        <v>15</v>
      </c>
      <c r="O522" s="2">
        <v>4</v>
      </c>
      <c r="P522" s="2" t="s">
        <v>226</v>
      </c>
      <c r="Q522" s="2">
        <v>8</v>
      </c>
      <c r="R522" s="2">
        <v>1</v>
      </c>
      <c r="S522" s="2">
        <v>0</v>
      </c>
      <c r="T522" s="2">
        <v>0</v>
      </c>
      <c r="U522" s="2">
        <v>4</v>
      </c>
      <c r="V522" s="2" t="s">
        <v>226</v>
      </c>
      <c r="W522" s="2">
        <v>1</v>
      </c>
      <c r="X522" s="2">
        <v>0</v>
      </c>
      <c r="Y522" s="2">
        <v>0</v>
      </c>
      <c r="Z522" s="2">
        <v>18</v>
      </c>
    </row>
    <row r="523" spans="1:26" x14ac:dyDescent="0.35">
      <c r="A523" s="1">
        <v>41091</v>
      </c>
      <c r="B523" s="2" t="s">
        <v>62</v>
      </c>
      <c r="C523" s="2" t="s">
        <v>194</v>
      </c>
      <c r="D523" s="2" t="s">
        <v>253</v>
      </c>
      <c r="E523" s="2" t="s">
        <v>196</v>
      </c>
      <c r="F523" s="2" t="s">
        <v>210</v>
      </c>
      <c r="G523" s="2">
        <v>184</v>
      </c>
      <c r="H523" s="2">
        <v>10</v>
      </c>
      <c r="I523" s="2">
        <v>136</v>
      </c>
      <c r="J523" s="2">
        <v>10</v>
      </c>
      <c r="K523" s="2">
        <v>39</v>
      </c>
      <c r="L523" s="2">
        <v>41</v>
      </c>
      <c r="M523" s="2">
        <v>41</v>
      </c>
      <c r="N523" s="2">
        <v>15</v>
      </c>
      <c r="O523" s="2">
        <v>5</v>
      </c>
      <c r="P523" s="2" t="s">
        <v>63</v>
      </c>
      <c r="Q523" s="2">
        <v>2</v>
      </c>
      <c r="R523" s="2">
        <v>1</v>
      </c>
      <c r="S523" s="2">
        <v>0</v>
      </c>
      <c r="T523" s="2">
        <v>0</v>
      </c>
      <c r="U523" s="2">
        <v>5</v>
      </c>
      <c r="V523" s="2" t="s">
        <v>206</v>
      </c>
      <c r="W523" s="2">
        <v>11</v>
      </c>
      <c r="X523" s="2">
        <v>4</v>
      </c>
      <c r="Y523" s="2">
        <v>1</v>
      </c>
      <c r="Z523" s="2">
        <v>23</v>
      </c>
    </row>
    <row r="524" spans="1:26" x14ac:dyDescent="0.35">
      <c r="A524" s="1">
        <v>41091</v>
      </c>
      <c r="B524" s="2" t="s">
        <v>62</v>
      </c>
      <c r="C524" s="2" t="s">
        <v>194</v>
      </c>
      <c r="D524" s="2" t="s">
        <v>253</v>
      </c>
      <c r="E524" s="2" t="s">
        <v>196</v>
      </c>
      <c r="F524" s="2" t="s">
        <v>210</v>
      </c>
      <c r="G524" s="2">
        <v>184</v>
      </c>
      <c r="H524" s="2">
        <v>10</v>
      </c>
      <c r="I524" s="2">
        <v>136</v>
      </c>
      <c r="J524" s="2">
        <v>10</v>
      </c>
      <c r="K524" s="2">
        <v>39</v>
      </c>
      <c r="L524" s="2">
        <v>41</v>
      </c>
      <c r="M524" s="2">
        <v>41</v>
      </c>
      <c r="N524" s="2">
        <v>15</v>
      </c>
      <c r="O524" s="2">
        <v>6</v>
      </c>
      <c r="P524" s="2" t="s">
        <v>241</v>
      </c>
      <c r="Q524" s="2">
        <v>56</v>
      </c>
      <c r="R524" s="2">
        <v>1</v>
      </c>
      <c r="S524" s="2">
        <v>1</v>
      </c>
      <c r="T524" s="2">
        <v>0</v>
      </c>
      <c r="U524" s="2">
        <v>6</v>
      </c>
      <c r="V524" s="2" t="s">
        <v>196</v>
      </c>
      <c r="W524" s="2">
        <v>6</v>
      </c>
      <c r="X524" s="2">
        <v>2</v>
      </c>
      <c r="Y524" s="2">
        <v>1</v>
      </c>
      <c r="Z524" s="2">
        <v>15</v>
      </c>
    </row>
    <row r="525" spans="1:26" x14ac:dyDescent="0.35">
      <c r="A525" s="1">
        <v>41091</v>
      </c>
      <c r="B525" s="2" t="s">
        <v>62</v>
      </c>
      <c r="C525" s="2" t="s">
        <v>194</v>
      </c>
      <c r="D525" s="2" t="s">
        <v>253</v>
      </c>
      <c r="E525" s="2" t="s">
        <v>196</v>
      </c>
      <c r="F525" s="2" t="s">
        <v>210</v>
      </c>
      <c r="G525" s="2">
        <v>184</v>
      </c>
      <c r="H525" s="2">
        <v>10</v>
      </c>
      <c r="I525" s="2">
        <v>136</v>
      </c>
      <c r="J525" s="2">
        <v>10</v>
      </c>
      <c r="K525" s="2">
        <v>39</v>
      </c>
      <c r="L525" s="2">
        <v>41</v>
      </c>
      <c r="M525" s="2">
        <v>41</v>
      </c>
      <c r="N525" s="2">
        <v>15</v>
      </c>
      <c r="O525" s="2">
        <v>7</v>
      </c>
      <c r="P525" s="2" t="s">
        <v>196</v>
      </c>
      <c r="Q525" s="2">
        <v>9</v>
      </c>
      <c r="R525" s="2">
        <v>1</v>
      </c>
      <c r="S525" s="2">
        <v>0</v>
      </c>
      <c r="T525" s="2">
        <v>0</v>
      </c>
      <c r="U525" s="2">
        <v>7</v>
      </c>
      <c r="V525" s="2" t="s">
        <v>220</v>
      </c>
      <c r="W525" s="2">
        <v>5</v>
      </c>
      <c r="X525" s="2">
        <v>1</v>
      </c>
      <c r="Y525" s="2">
        <v>3</v>
      </c>
      <c r="Z525" s="2">
        <v>5</v>
      </c>
    </row>
    <row r="526" spans="1:26" x14ac:dyDescent="0.35">
      <c r="A526" s="1">
        <v>41091</v>
      </c>
      <c r="B526" s="2" t="s">
        <v>62</v>
      </c>
      <c r="C526" s="2" t="s">
        <v>194</v>
      </c>
      <c r="D526" s="2" t="s">
        <v>253</v>
      </c>
      <c r="E526" s="2" t="s">
        <v>196</v>
      </c>
      <c r="F526" s="2" t="s">
        <v>210</v>
      </c>
      <c r="G526" s="2">
        <v>184</v>
      </c>
      <c r="H526" s="2">
        <v>10</v>
      </c>
      <c r="I526" s="2">
        <v>136</v>
      </c>
      <c r="J526" s="2">
        <v>10</v>
      </c>
      <c r="K526" s="2">
        <v>39</v>
      </c>
      <c r="L526" s="2">
        <v>41</v>
      </c>
      <c r="M526" s="2">
        <v>41</v>
      </c>
      <c r="N526" s="2">
        <v>15</v>
      </c>
      <c r="O526" s="2">
        <v>8</v>
      </c>
      <c r="P526" s="2" t="s">
        <v>220</v>
      </c>
      <c r="Q526" s="2">
        <v>18</v>
      </c>
      <c r="R526" s="2">
        <v>1</v>
      </c>
      <c r="S526" s="2">
        <v>0</v>
      </c>
      <c r="T526" s="2">
        <v>0</v>
      </c>
      <c r="U526" s="2">
        <v>8</v>
      </c>
      <c r="V526" s="2" t="s">
        <v>215</v>
      </c>
      <c r="W526" s="2">
        <v>0</v>
      </c>
      <c r="X526" s="2">
        <v>0</v>
      </c>
      <c r="Y526" s="2">
        <v>2</v>
      </c>
      <c r="Z526" s="2">
        <v>0</v>
      </c>
    </row>
    <row r="527" spans="1:26" x14ac:dyDescent="0.35">
      <c r="A527" s="1">
        <v>41091</v>
      </c>
      <c r="B527" s="2" t="s">
        <v>62</v>
      </c>
      <c r="C527" s="2" t="s">
        <v>194</v>
      </c>
      <c r="D527" s="2" t="s">
        <v>253</v>
      </c>
      <c r="E527" s="2" t="s">
        <v>196</v>
      </c>
      <c r="F527" s="2" t="s">
        <v>210</v>
      </c>
      <c r="G527" s="2">
        <v>184</v>
      </c>
      <c r="H527" s="2">
        <v>10</v>
      </c>
      <c r="I527" s="2">
        <v>136</v>
      </c>
      <c r="J527" s="2">
        <v>10</v>
      </c>
      <c r="K527" s="2">
        <v>39</v>
      </c>
      <c r="L527" s="2">
        <v>41</v>
      </c>
      <c r="M527" s="2">
        <v>41</v>
      </c>
      <c r="N527" s="2">
        <v>15</v>
      </c>
      <c r="O527" s="2">
        <v>9</v>
      </c>
      <c r="P527" s="2" t="s">
        <v>202</v>
      </c>
      <c r="Q527" s="2">
        <v>3</v>
      </c>
      <c r="R527" s="2">
        <v>1</v>
      </c>
      <c r="S527" s="2">
        <v>0</v>
      </c>
      <c r="T527" s="2">
        <v>0</v>
      </c>
      <c r="U527" s="2">
        <v>9</v>
      </c>
      <c r="V527" s="2">
        <v>0</v>
      </c>
      <c r="W527" s="2">
        <v>0</v>
      </c>
      <c r="X527" s="2">
        <v>0</v>
      </c>
      <c r="Y527" s="2">
        <v>0</v>
      </c>
      <c r="Z527" s="2">
        <v>0</v>
      </c>
    </row>
    <row r="528" spans="1:26" x14ac:dyDescent="0.35">
      <c r="A528" s="1">
        <v>41091</v>
      </c>
      <c r="B528" s="2" t="s">
        <v>62</v>
      </c>
      <c r="C528" s="2" t="s">
        <v>194</v>
      </c>
      <c r="D528" s="2" t="s">
        <v>253</v>
      </c>
      <c r="E528" s="2" t="s">
        <v>196</v>
      </c>
      <c r="F528" s="2" t="s">
        <v>210</v>
      </c>
      <c r="G528" s="2">
        <v>184</v>
      </c>
      <c r="H528" s="2">
        <v>10</v>
      </c>
      <c r="I528" s="2">
        <v>136</v>
      </c>
      <c r="J528" s="2">
        <v>10</v>
      </c>
      <c r="K528" s="2">
        <v>39</v>
      </c>
      <c r="L528" s="2">
        <v>41</v>
      </c>
      <c r="M528" s="2">
        <v>41</v>
      </c>
      <c r="N528" s="2">
        <v>15</v>
      </c>
      <c r="O528" s="2">
        <v>10</v>
      </c>
      <c r="P528" s="2" t="s">
        <v>206</v>
      </c>
      <c r="Q528" s="2">
        <v>8</v>
      </c>
      <c r="R528" s="2">
        <v>1</v>
      </c>
      <c r="S528" s="2">
        <v>0</v>
      </c>
      <c r="T528" s="2">
        <v>0</v>
      </c>
      <c r="U528" s="2">
        <v>10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</row>
    <row r="529" spans="1:26" x14ac:dyDescent="0.35">
      <c r="A529" s="1">
        <v>41091</v>
      </c>
      <c r="B529" s="2" t="s">
        <v>62</v>
      </c>
      <c r="C529" s="2" t="s">
        <v>194</v>
      </c>
      <c r="D529" s="2" t="s">
        <v>253</v>
      </c>
      <c r="E529" s="2" t="s">
        <v>196</v>
      </c>
      <c r="F529" s="2" t="s">
        <v>210</v>
      </c>
      <c r="G529" s="2">
        <v>184</v>
      </c>
      <c r="H529" s="2">
        <v>10</v>
      </c>
      <c r="I529" s="2">
        <v>136</v>
      </c>
      <c r="J529" s="2">
        <v>10</v>
      </c>
      <c r="K529" s="2">
        <v>39</v>
      </c>
      <c r="L529" s="2">
        <v>41</v>
      </c>
      <c r="M529" s="2">
        <v>41</v>
      </c>
      <c r="N529" s="2">
        <v>15</v>
      </c>
      <c r="O529" s="2">
        <v>11</v>
      </c>
      <c r="P529" s="2" t="s">
        <v>280</v>
      </c>
      <c r="Q529" s="2">
        <v>1</v>
      </c>
      <c r="R529" s="2">
        <v>0</v>
      </c>
      <c r="S529" s="2">
        <v>0</v>
      </c>
      <c r="T529" s="2">
        <v>0</v>
      </c>
      <c r="U529" s="2">
        <v>11</v>
      </c>
      <c r="V529" s="2">
        <v>0</v>
      </c>
      <c r="W529" s="2">
        <v>0</v>
      </c>
      <c r="X529" s="2">
        <v>0</v>
      </c>
      <c r="Y529" s="2">
        <v>0</v>
      </c>
      <c r="Z529" s="2">
        <v>0</v>
      </c>
    </row>
    <row r="530" spans="1:26" x14ac:dyDescent="0.35">
      <c r="A530" s="1">
        <v>41096</v>
      </c>
      <c r="B530" s="2" t="s">
        <v>257</v>
      </c>
      <c r="C530" s="2" t="s">
        <v>64</v>
      </c>
      <c r="D530" s="2" t="s">
        <v>209</v>
      </c>
      <c r="E530" s="2">
        <v>0</v>
      </c>
      <c r="F530" s="2">
        <v>0</v>
      </c>
      <c r="G530" s="2">
        <v>0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1</v>
      </c>
      <c r="P530" s="2">
        <v>0</v>
      </c>
      <c r="Q530" s="2">
        <v>0</v>
      </c>
      <c r="R530" s="2">
        <v>0</v>
      </c>
      <c r="S530" s="2">
        <v>0</v>
      </c>
      <c r="T530" s="2">
        <v>0</v>
      </c>
      <c r="U530" s="2">
        <v>1</v>
      </c>
      <c r="V530" s="2">
        <v>0</v>
      </c>
      <c r="W530" s="2">
        <v>0</v>
      </c>
      <c r="X530" s="2">
        <v>0</v>
      </c>
      <c r="Y530" s="2">
        <v>0</v>
      </c>
      <c r="Z530" s="2">
        <v>0</v>
      </c>
    </row>
    <row r="531" spans="1:26" x14ac:dyDescent="0.35">
      <c r="A531" s="1">
        <v>41096</v>
      </c>
      <c r="B531" s="2" t="s">
        <v>257</v>
      </c>
      <c r="C531" s="2" t="s">
        <v>64</v>
      </c>
      <c r="D531" s="2" t="s">
        <v>209</v>
      </c>
      <c r="E531" s="2">
        <v>0</v>
      </c>
      <c r="F531" s="2">
        <v>0</v>
      </c>
      <c r="G531" s="2">
        <v>0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0</v>
      </c>
      <c r="N531" s="2">
        <v>0</v>
      </c>
      <c r="O531" s="2">
        <v>2</v>
      </c>
      <c r="P531" s="2">
        <v>0</v>
      </c>
      <c r="Q531" s="2">
        <v>0</v>
      </c>
      <c r="R531" s="2">
        <v>0</v>
      </c>
      <c r="S531" s="2">
        <v>0</v>
      </c>
      <c r="T531" s="2">
        <v>0</v>
      </c>
      <c r="U531" s="2">
        <v>2</v>
      </c>
      <c r="V531" s="2">
        <v>0</v>
      </c>
      <c r="W531" s="2">
        <v>0</v>
      </c>
      <c r="X531" s="2">
        <v>0</v>
      </c>
      <c r="Y531" s="2">
        <v>0</v>
      </c>
      <c r="Z531" s="2">
        <v>0</v>
      </c>
    </row>
    <row r="532" spans="1:26" x14ac:dyDescent="0.35">
      <c r="A532" s="1">
        <v>41096</v>
      </c>
      <c r="B532" s="2" t="s">
        <v>257</v>
      </c>
      <c r="C532" s="2" t="s">
        <v>64</v>
      </c>
      <c r="D532" s="2" t="s">
        <v>209</v>
      </c>
      <c r="E532" s="2">
        <v>0</v>
      </c>
      <c r="F532" s="2">
        <v>0</v>
      </c>
      <c r="G532" s="2">
        <v>0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3</v>
      </c>
      <c r="P532" s="2">
        <v>0</v>
      </c>
      <c r="Q532" s="2">
        <v>0</v>
      </c>
      <c r="R532" s="2">
        <v>0</v>
      </c>
      <c r="S532" s="2">
        <v>0</v>
      </c>
      <c r="T532" s="2">
        <v>0</v>
      </c>
      <c r="U532" s="2">
        <v>3</v>
      </c>
      <c r="V532" s="2">
        <v>0</v>
      </c>
      <c r="W532" s="2">
        <v>0</v>
      </c>
      <c r="X532" s="2">
        <v>0</v>
      </c>
      <c r="Y532" s="2">
        <v>0</v>
      </c>
      <c r="Z532" s="2">
        <v>0</v>
      </c>
    </row>
    <row r="533" spans="1:26" x14ac:dyDescent="0.35">
      <c r="A533" s="1">
        <v>41096</v>
      </c>
      <c r="B533" s="2" t="s">
        <v>257</v>
      </c>
      <c r="C533" s="2" t="s">
        <v>64</v>
      </c>
      <c r="D533" s="2" t="s">
        <v>209</v>
      </c>
      <c r="E533" s="2">
        <v>0</v>
      </c>
      <c r="F533" s="2">
        <v>0</v>
      </c>
      <c r="G533" s="2">
        <v>0</v>
      </c>
      <c r="H533" s="2">
        <v>0</v>
      </c>
      <c r="I533" s="2">
        <v>0</v>
      </c>
      <c r="J533" s="2">
        <v>0</v>
      </c>
      <c r="K533" s="2">
        <v>0</v>
      </c>
      <c r="L533" s="2">
        <v>0</v>
      </c>
      <c r="M533" s="2">
        <v>0</v>
      </c>
      <c r="N533" s="2">
        <v>0</v>
      </c>
      <c r="O533" s="2">
        <v>4</v>
      </c>
      <c r="P533" s="2">
        <v>0</v>
      </c>
      <c r="Q533" s="2">
        <v>0</v>
      </c>
      <c r="R533" s="2">
        <v>0</v>
      </c>
      <c r="S533" s="2">
        <v>0</v>
      </c>
      <c r="T533" s="2">
        <v>0</v>
      </c>
      <c r="U533" s="2">
        <v>4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</row>
    <row r="534" spans="1:26" x14ac:dyDescent="0.35">
      <c r="A534" s="1">
        <v>41096</v>
      </c>
      <c r="B534" s="2" t="s">
        <v>257</v>
      </c>
      <c r="C534" s="2" t="s">
        <v>64</v>
      </c>
      <c r="D534" s="2" t="s">
        <v>209</v>
      </c>
      <c r="E534" s="2">
        <v>0</v>
      </c>
      <c r="F534" s="2">
        <v>0</v>
      </c>
      <c r="G534" s="2">
        <v>0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5</v>
      </c>
      <c r="P534" s="2">
        <v>0</v>
      </c>
      <c r="Q534" s="2">
        <v>0</v>
      </c>
      <c r="R534" s="2">
        <v>0</v>
      </c>
      <c r="S534" s="2">
        <v>0</v>
      </c>
      <c r="T534" s="2">
        <v>0</v>
      </c>
      <c r="U534" s="2">
        <v>5</v>
      </c>
      <c r="V534" s="2">
        <v>0</v>
      </c>
      <c r="W534" s="2">
        <v>0</v>
      </c>
      <c r="X534" s="2">
        <v>0</v>
      </c>
      <c r="Y534" s="2">
        <v>0</v>
      </c>
      <c r="Z534" s="2">
        <v>0</v>
      </c>
    </row>
    <row r="535" spans="1:26" x14ac:dyDescent="0.35">
      <c r="A535" s="1">
        <v>41096</v>
      </c>
      <c r="B535" s="2" t="s">
        <v>257</v>
      </c>
      <c r="C535" s="2" t="s">
        <v>64</v>
      </c>
      <c r="D535" s="2" t="s">
        <v>209</v>
      </c>
      <c r="E535" s="2">
        <v>0</v>
      </c>
      <c r="F535" s="2">
        <v>0</v>
      </c>
      <c r="G535" s="2">
        <v>0</v>
      </c>
      <c r="H535" s="2">
        <v>0</v>
      </c>
      <c r="I535" s="2">
        <v>0</v>
      </c>
      <c r="J535" s="2">
        <v>0</v>
      </c>
      <c r="K535" s="2">
        <v>0</v>
      </c>
      <c r="L535" s="2">
        <v>0</v>
      </c>
      <c r="M535" s="2">
        <v>0</v>
      </c>
      <c r="N535" s="2">
        <v>0</v>
      </c>
      <c r="O535" s="2">
        <v>6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6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</row>
    <row r="536" spans="1:26" x14ac:dyDescent="0.35">
      <c r="A536" s="1">
        <v>41096</v>
      </c>
      <c r="B536" s="2" t="s">
        <v>257</v>
      </c>
      <c r="C536" s="2" t="s">
        <v>64</v>
      </c>
      <c r="D536" s="2" t="s">
        <v>209</v>
      </c>
      <c r="E536" s="2">
        <v>0</v>
      </c>
      <c r="F536" s="2">
        <v>0</v>
      </c>
      <c r="G536" s="2">
        <v>0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7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7</v>
      </c>
      <c r="V536" s="2">
        <v>0</v>
      </c>
      <c r="W536" s="2">
        <v>0</v>
      </c>
      <c r="X536" s="2">
        <v>0</v>
      </c>
      <c r="Y536" s="2">
        <v>0</v>
      </c>
      <c r="Z536" s="2">
        <v>0</v>
      </c>
    </row>
    <row r="537" spans="1:26" x14ac:dyDescent="0.35">
      <c r="A537" s="1">
        <v>41096</v>
      </c>
      <c r="B537" s="2" t="s">
        <v>257</v>
      </c>
      <c r="C537" s="2" t="s">
        <v>64</v>
      </c>
      <c r="D537" s="2" t="s">
        <v>209</v>
      </c>
      <c r="E537" s="2">
        <v>0</v>
      </c>
      <c r="F537" s="2">
        <v>0</v>
      </c>
      <c r="G537" s="2">
        <v>0</v>
      </c>
      <c r="H537" s="2">
        <v>0</v>
      </c>
      <c r="I537" s="2">
        <v>0</v>
      </c>
      <c r="J537" s="2">
        <v>0</v>
      </c>
      <c r="K537" s="2">
        <v>0</v>
      </c>
      <c r="L537" s="2">
        <v>0</v>
      </c>
      <c r="M537" s="2">
        <v>0</v>
      </c>
      <c r="N537" s="2">
        <v>0</v>
      </c>
      <c r="O537" s="2">
        <v>8</v>
      </c>
      <c r="P537" s="2">
        <v>0</v>
      </c>
      <c r="Q537" s="2">
        <v>0</v>
      </c>
      <c r="R537" s="2">
        <v>0</v>
      </c>
      <c r="S537" s="2">
        <v>0</v>
      </c>
      <c r="T537" s="2">
        <v>0</v>
      </c>
      <c r="U537" s="2">
        <v>8</v>
      </c>
      <c r="V537" s="2">
        <v>0</v>
      </c>
      <c r="W537" s="2">
        <v>0</v>
      </c>
      <c r="X537" s="2">
        <v>0</v>
      </c>
      <c r="Y537" s="2">
        <v>0</v>
      </c>
      <c r="Z537" s="2">
        <v>0</v>
      </c>
    </row>
    <row r="538" spans="1:26" x14ac:dyDescent="0.35">
      <c r="A538" s="1">
        <v>41096</v>
      </c>
      <c r="B538" s="2" t="s">
        <v>257</v>
      </c>
      <c r="C538" s="2" t="s">
        <v>64</v>
      </c>
      <c r="D538" s="2" t="s">
        <v>209</v>
      </c>
      <c r="E538" s="2">
        <v>0</v>
      </c>
      <c r="F538" s="2">
        <v>0</v>
      </c>
      <c r="G538" s="2">
        <v>0</v>
      </c>
      <c r="H538" s="2">
        <v>0</v>
      </c>
      <c r="I538" s="2">
        <v>0</v>
      </c>
      <c r="J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9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9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</row>
    <row r="539" spans="1:26" x14ac:dyDescent="0.35">
      <c r="A539" s="1">
        <v>41096</v>
      </c>
      <c r="B539" s="2" t="s">
        <v>257</v>
      </c>
      <c r="C539" s="2" t="s">
        <v>64</v>
      </c>
      <c r="D539" s="2" t="s">
        <v>209</v>
      </c>
      <c r="E539" s="2">
        <v>0</v>
      </c>
      <c r="F539" s="2">
        <v>0</v>
      </c>
      <c r="G539" s="2">
        <v>0</v>
      </c>
      <c r="H539" s="2">
        <v>0</v>
      </c>
      <c r="I539" s="2">
        <v>0</v>
      </c>
      <c r="J539" s="2">
        <v>0</v>
      </c>
      <c r="K539" s="2">
        <v>0</v>
      </c>
      <c r="L539" s="2">
        <v>0</v>
      </c>
      <c r="M539" s="2">
        <v>0</v>
      </c>
      <c r="N539" s="2">
        <v>0</v>
      </c>
      <c r="O539" s="2">
        <v>10</v>
      </c>
      <c r="P539" s="2">
        <v>0</v>
      </c>
      <c r="Q539" s="2">
        <v>0</v>
      </c>
      <c r="R539" s="2">
        <v>0</v>
      </c>
      <c r="S539" s="2">
        <v>0</v>
      </c>
      <c r="T539" s="2">
        <v>0</v>
      </c>
      <c r="U539" s="2">
        <v>10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</row>
    <row r="540" spans="1:26" x14ac:dyDescent="0.35">
      <c r="A540" s="1">
        <v>41096</v>
      </c>
      <c r="B540" s="2" t="s">
        <v>257</v>
      </c>
      <c r="C540" s="2" t="s">
        <v>64</v>
      </c>
      <c r="D540" s="2" t="s">
        <v>209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11</v>
      </c>
      <c r="P540" s="2">
        <v>0</v>
      </c>
      <c r="Q540" s="2">
        <v>0</v>
      </c>
      <c r="R540" s="2">
        <v>0</v>
      </c>
      <c r="S540" s="2">
        <v>0</v>
      </c>
      <c r="T540" s="2">
        <v>0</v>
      </c>
      <c r="U540" s="2">
        <v>11</v>
      </c>
      <c r="V540" s="2">
        <v>0</v>
      </c>
      <c r="W540" s="2">
        <v>0</v>
      </c>
      <c r="X540" s="2">
        <v>0</v>
      </c>
      <c r="Y540" s="2">
        <v>0</v>
      </c>
      <c r="Z540" s="2">
        <v>0</v>
      </c>
    </row>
    <row r="541" spans="1:26" x14ac:dyDescent="0.35">
      <c r="A541" s="1">
        <v>41098</v>
      </c>
      <c r="B541" s="2" t="s">
        <v>259</v>
      </c>
      <c r="C541" s="2" t="s">
        <v>249</v>
      </c>
      <c r="D541" s="2" t="s">
        <v>195</v>
      </c>
      <c r="E541" s="2">
        <v>0</v>
      </c>
      <c r="F541" s="2">
        <v>0</v>
      </c>
      <c r="G541" s="2">
        <v>0</v>
      </c>
      <c r="H541" s="2">
        <v>0</v>
      </c>
      <c r="I541" s="2">
        <v>0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1</v>
      </c>
      <c r="P541" s="2">
        <v>0</v>
      </c>
      <c r="Q541" s="2">
        <v>0</v>
      </c>
      <c r="R541" s="2">
        <v>0</v>
      </c>
      <c r="S541" s="2">
        <v>0</v>
      </c>
      <c r="T541" s="2">
        <v>0</v>
      </c>
      <c r="U541" s="2">
        <v>1</v>
      </c>
      <c r="V541" s="2">
        <v>0</v>
      </c>
      <c r="W541" s="2">
        <v>0</v>
      </c>
      <c r="X541" s="2">
        <v>0</v>
      </c>
      <c r="Y541" s="2">
        <v>0</v>
      </c>
      <c r="Z541" s="2">
        <v>0</v>
      </c>
    </row>
    <row r="542" spans="1:26" x14ac:dyDescent="0.35">
      <c r="A542" s="1">
        <v>41098</v>
      </c>
      <c r="B542" s="2" t="s">
        <v>259</v>
      </c>
      <c r="C542" s="2" t="s">
        <v>249</v>
      </c>
      <c r="D542" s="2" t="s">
        <v>195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2</v>
      </c>
      <c r="P542" s="2">
        <v>0</v>
      </c>
      <c r="Q542" s="2">
        <v>0</v>
      </c>
      <c r="R542" s="2">
        <v>0</v>
      </c>
      <c r="S542" s="2">
        <v>0</v>
      </c>
      <c r="T542" s="2">
        <v>0</v>
      </c>
      <c r="U542" s="2">
        <v>2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</row>
    <row r="543" spans="1:26" x14ac:dyDescent="0.35">
      <c r="A543" s="1">
        <v>41098</v>
      </c>
      <c r="B543" s="2" t="s">
        <v>259</v>
      </c>
      <c r="C543" s="2" t="s">
        <v>249</v>
      </c>
      <c r="D543" s="2" t="s">
        <v>195</v>
      </c>
      <c r="E543" s="2">
        <v>0</v>
      </c>
      <c r="F543" s="2">
        <v>0</v>
      </c>
      <c r="G543" s="2">
        <v>0</v>
      </c>
      <c r="H543" s="2">
        <v>0</v>
      </c>
      <c r="I543" s="2">
        <v>0</v>
      </c>
      <c r="J543" s="2">
        <v>0</v>
      </c>
      <c r="K543" s="2">
        <v>0</v>
      </c>
      <c r="L543" s="2">
        <v>0</v>
      </c>
      <c r="M543" s="2">
        <v>0</v>
      </c>
      <c r="N543" s="2">
        <v>0</v>
      </c>
      <c r="O543" s="2">
        <v>3</v>
      </c>
      <c r="P543" s="2">
        <v>0</v>
      </c>
      <c r="Q543" s="2">
        <v>0</v>
      </c>
      <c r="R543" s="2">
        <v>0</v>
      </c>
      <c r="S543" s="2">
        <v>0</v>
      </c>
      <c r="T543" s="2">
        <v>0</v>
      </c>
      <c r="U543" s="2">
        <v>3</v>
      </c>
      <c r="V543" s="2">
        <v>0</v>
      </c>
      <c r="W543" s="2">
        <v>0</v>
      </c>
      <c r="X543" s="2">
        <v>0</v>
      </c>
      <c r="Y543" s="2">
        <v>0</v>
      </c>
      <c r="Z543" s="2">
        <v>0</v>
      </c>
    </row>
    <row r="544" spans="1:26" x14ac:dyDescent="0.35">
      <c r="A544" s="1">
        <v>41098</v>
      </c>
      <c r="B544" s="2" t="s">
        <v>259</v>
      </c>
      <c r="C544" s="2" t="s">
        <v>249</v>
      </c>
      <c r="D544" s="2" t="s">
        <v>195</v>
      </c>
      <c r="E544" s="2">
        <v>0</v>
      </c>
      <c r="F544" s="2">
        <v>0</v>
      </c>
      <c r="G544" s="2">
        <v>0</v>
      </c>
      <c r="H544" s="2">
        <v>0</v>
      </c>
      <c r="I544" s="2">
        <v>0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4</v>
      </c>
      <c r="P544" s="2">
        <v>0</v>
      </c>
      <c r="Q544" s="2">
        <v>0</v>
      </c>
      <c r="R544" s="2">
        <v>0</v>
      </c>
      <c r="S544" s="2">
        <v>0</v>
      </c>
      <c r="T544" s="2">
        <v>0</v>
      </c>
      <c r="U544" s="2">
        <v>4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</row>
    <row r="545" spans="1:26" x14ac:dyDescent="0.35">
      <c r="A545" s="1">
        <v>41098</v>
      </c>
      <c r="B545" s="2" t="s">
        <v>259</v>
      </c>
      <c r="C545" s="2" t="s">
        <v>249</v>
      </c>
      <c r="D545" s="2" t="s">
        <v>195</v>
      </c>
      <c r="E545" s="2">
        <v>0</v>
      </c>
      <c r="F545" s="2">
        <v>0</v>
      </c>
      <c r="G545" s="2">
        <v>0</v>
      </c>
      <c r="H545" s="2">
        <v>0</v>
      </c>
      <c r="I545" s="2">
        <v>0</v>
      </c>
      <c r="J545" s="2">
        <v>0</v>
      </c>
      <c r="K545" s="2">
        <v>0</v>
      </c>
      <c r="L545" s="2">
        <v>0</v>
      </c>
      <c r="M545" s="2">
        <v>0</v>
      </c>
      <c r="N545" s="2">
        <v>0</v>
      </c>
      <c r="O545" s="2">
        <v>5</v>
      </c>
      <c r="P545" s="2">
        <v>0</v>
      </c>
      <c r="Q545" s="2">
        <v>0</v>
      </c>
      <c r="R545" s="2">
        <v>0</v>
      </c>
      <c r="S545" s="2">
        <v>0</v>
      </c>
      <c r="T545" s="2">
        <v>0</v>
      </c>
      <c r="U545" s="2">
        <v>5</v>
      </c>
      <c r="V545" s="2">
        <v>0</v>
      </c>
      <c r="W545" s="2">
        <v>0</v>
      </c>
      <c r="X545" s="2">
        <v>0</v>
      </c>
      <c r="Y545" s="2">
        <v>0</v>
      </c>
      <c r="Z545" s="2">
        <v>0</v>
      </c>
    </row>
    <row r="546" spans="1:26" x14ac:dyDescent="0.35">
      <c r="A546" s="1">
        <v>41098</v>
      </c>
      <c r="B546" s="2" t="s">
        <v>259</v>
      </c>
      <c r="C546" s="2" t="s">
        <v>249</v>
      </c>
      <c r="D546" s="2" t="s">
        <v>195</v>
      </c>
      <c r="E546" s="2">
        <v>0</v>
      </c>
      <c r="F546" s="2">
        <v>0</v>
      </c>
      <c r="G546" s="2">
        <v>0</v>
      </c>
      <c r="H546" s="2">
        <v>0</v>
      </c>
      <c r="I546" s="2">
        <v>0</v>
      </c>
      <c r="J546" s="2">
        <v>0</v>
      </c>
      <c r="K546" s="2">
        <v>0</v>
      </c>
      <c r="L546" s="2">
        <v>0</v>
      </c>
      <c r="M546" s="2">
        <v>0</v>
      </c>
      <c r="N546" s="2">
        <v>0</v>
      </c>
      <c r="O546" s="2">
        <v>6</v>
      </c>
      <c r="P546" s="2">
        <v>0</v>
      </c>
      <c r="Q546" s="2">
        <v>0</v>
      </c>
      <c r="R546" s="2">
        <v>0</v>
      </c>
      <c r="S546" s="2">
        <v>0</v>
      </c>
      <c r="T546" s="2">
        <v>0</v>
      </c>
      <c r="U546" s="2">
        <v>6</v>
      </c>
      <c r="V546" s="2">
        <v>0</v>
      </c>
      <c r="W546" s="2">
        <v>0</v>
      </c>
      <c r="X546" s="2">
        <v>0</v>
      </c>
      <c r="Y546" s="2">
        <v>0</v>
      </c>
      <c r="Z546" s="2">
        <v>0</v>
      </c>
    </row>
    <row r="547" spans="1:26" x14ac:dyDescent="0.35">
      <c r="A547" s="1">
        <v>41098</v>
      </c>
      <c r="B547" s="2" t="s">
        <v>259</v>
      </c>
      <c r="C547" s="2" t="s">
        <v>249</v>
      </c>
      <c r="D547" s="2" t="s">
        <v>195</v>
      </c>
      <c r="E547" s="2">
        <v>0</v>
      </c>
      <c r="F547" s="2">
        <v>0</v>
      </c>
      <c r="G547" s="2">
        <v>0</v>
      </c>
      <c r="H547" s="2">
        <v>0</v>
      </c>
      <c r="I547" s="2">
        <v>0</v>
      </c>
      <c r="J547" s="2">
        <v>0</v>
      </c>
      <c r="K547" s="2">
        <v>0</v>
      </c>
      <c r="L547" s="2">
        <v>0</v>
      </c>
      <c r="M547" s="2">
        <v>0</v>
      </c>
      <c r="N547" s="2">
        <v>0</v>
      </c>
      <c r="O547" s="2">
        <v>7</v>
      </c>
      <c r="P547" s="2">
        <v>0</v>
      </c>
      <c r="Q547" s="2">
        <v>0</v>
      </c>
      <c r="R547" s="2">
        <v>0</v>
      </c>
      <c r="S547" s="2">
        <v>0</v>
      </c>
      <c r="T547" s="2">
        <v>0</v>
      </c>
      <c r="U547" s="2">
        <v>7</v>
      </c>
      <c r="V547" s="2">
        <v>0</v>
      </c>
      <c r="W547" s="2">
        <v>0</v>
      </c>
      <c r="X547" s="2">
        <v>0</v>
      </c>
      <c r="Y547" s="2">
        <v>0</v>
      </c>
      <c r="Z547" s="2">
        <v>0</v>
      </c>
    </row>
    <row r="548" spans="1:26" x14ac:dyDescent="0.35">
      <c r="A548" s="1">
        <v>41098</v>
      </c>
      <c r="B548" s="2" t="s">
        <v>259</v>
      </c>
      <c r="C548" s="2" t="s">
        <v>249</v>
      </c>
      <c r="D548" s="2" t="s">
        <v>195</v>
      </c>
      <c r="E548" s="2">
        <v>0</v>
      </c>
      <c r="F548" s="2">
        <v>0</v>
      </c>
      <c r="G548" s="2">
        <v>0</v>
      </c>
      <c r="H548" s="2">
        <v>0</v>
      </c>
      <c r="I548" s="2">
        <v>0</v>
      </c>
      <c r="J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8</v>
      </c>
      <c r="P548" s="2">
        <v>0</v>
      </c>
      <c r="Q548" s="2">
        <v>0</v>
      </c>
      <c r="R548" s="2">
        <v>0</v>
      </c>
      <c r="S548" s="2">
        <v>0</v>
      </c>
      <c r="T548" s="2">
        <v>0</v>
      </c>
      <c r="U548" s="2">
        <v>8</v>
      </c>
      <c r="V548" s="2">
        <v>0</v>
      </c>
      <c r="W548" s="2">
        <v>0</v>
      </c>
      <c r="X548" s="2">
        <v>0</v>
      </c>
      <c r="Y548" s="2">
        <v>0</v>
      </c>
      <c r="Z548" s="2">
        <v>0</v>
      </c>
    </row>
    <row r="549" spans="1:26" x14ac:dyDescent="0.35">
      <c r="A549" s="1">
        <v>41098</v>
      </c>
      <c r="B549" s="2" t="s">
        <v>259</v>
      </c>
      <c r="C549" s="2" t="s">
        <v>249</v>
      </c>
      <c r="D549" s="2" t="s">
        <v>195</v>
      </c>
      <c r="E549" s="2">
        <v>0</v>
      </c>
      <c r="F549" s="2">
        <v>0</v>
      </c>
      <c r="G549" s="2">
        <v>0</v>
      </c>
      <c r="H549" s="2">
        <v>0</v>
      </c>
      <c r="I549" s="2">
        <v>0</v>
      </c>
      <c r="J549" s="2">
        <v>0</v>
      </c>
      <c r="K549" s="2">
        <v>0</v>
      </c>
      <c r="L549" s="2">
        <v>0</v>
      </c>
      <c r="M549" s="2">
        <v>0</v>
      </c>
      <c r="N549" s="2">
        <v>0</v>
      </c>
      <c r="O549" s="2">
        <v>9</v>
      </c>
      <c r="P549" s="2">
        <v>0</v>
      </c>
      <c r="Q549" s="2">
        <v>0</v>
      </c>
      <c r="R549" s="2">
        <v>0</v>
      </c>
      <c r="S549" s="2">
        <v>0</v>
      </c>
      <c r="T549" s="2">
        <v>0</v>
      </c>
      <c r="U549" s="2">
        <v>9</v>
      </c>
      <c r="V549" s="2">
        <v>0</v>
      </c>
      <c r="W549" s="2">
        <v>0</v>
      </c>
      <c r="X549" s="2">
        <v>0</v>
      </c>
      <c r="Y549" s="2">
        <v>0</v>
      </c>
      <c r="Z549" s="2">
        <v>0</v>
      </c>
    </row>
    <row r="550" spans="1:26" x14ac:dyDescent="0.35">
      <c r="A550" s="1">
        <v>41098</v>
      </c>
      <c r="B550" s="2" t="s">
        <v>259</v>
      </c>
      <c r="C550" s="2" t="s">
        <v>249</v>
      </c>
      <c r="D550" s="2" t="s">
        <v>195</v>
      </c>
      <c r="E550" s="2">
        <v>0</v>
      </c>
      <c r="F550" s="2">
        <v>0</v>
      </c>
      <c r="G550" s="2">
        <v>0</v>
      </c>
      <c r="H550" s="2">
        <v>0</v>
      </c>
      <c r="I550" s="2">
        <v>0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10</v>
      </c>
      <c r="P550" s="2">
        <v>0</v>
      </c>
      <c r="Q550" s="2">
        <v>0</v>
      </c>
      <c r="R550" s="2">
        <v>0</v>
      </c>
      <c r="S550" s="2">
        <v>0</v>
      </c>
      <c r="T550" s="2">
        <v>0</v>
      </c>
      <c r="U550" s="2">
        <v>10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</row>
    <row r="551" spans="1:26" x14ac:dyDescent="0.35">
      <c r="A551" s="1">
        <v>41098</v>
      </c>
      <c r="B551" s="2" t="s">
        <v>259</v>
      </c>
      <c r="C551" s="2" t="s">
        <v>249</v>
      </c>
      <c r="D551" s="2" t="s">
        <v>195</v>
      </c>
      <c r="E551" s="2">
        <v>0</v>
      </c>
      <c r="F551" s="2">
        <v>0</v>
      </c>
      <c r="G551" s="2">
        <v>0</v>
      </c>
      <c r="H551" s="2">
        <v>0</v>
      </c>
      <c r="I551" s="2">
        <v>0</v>
      </c>
      <c r="J551" s="2">
        <v>0</v>
      </c>
      <c r="K551" s="2">
        <v>0</v>
      </c>
      <c r="L551" s="2">
        <v>0</v>
      </c>
      <c r="M551" s="2">
        <v>0</v>
      </c>
      <c r="N551" s="2">
        <v>0</v>
      </c>
      <c r="O551" s="2">
        <v>11</v>
      </c>
      <c r="P551" s="2">
        <v>0</v>
      </c>
      <c r="Q551" s="2">
        <v>0</v>
      </c>
      <c r="R551" s="2">
        <v>0</v>
      </c>
      <c r="S551" s="2">
        <v>0</v>
      </c>
      <c r="T551" s="2">
        <v>0</v>
      </c>
      <c r="U551" s="2">
        <v>11</v>
      </c>
      <c r="V551" s="2">
        <v>0</v>
      </c>
      <c r="W551" s="2">
        <v>0</v>
      </c>
      <c r="X551" s="2">
        <v>0</v>
      </c>
      <c r="Y551" s="2">
        <v>0</v>
      </c>
      <c r="Z551" s="2">
        <v>0</v>
      </c>
    </row>
    <row r="552" spans="1:26" x14ac:dyDescent="0.35">
      <c r="A552" s="1">
        <v>41105</v>
      </c>
      <c r="B552" s="2" t="s">
        <v>65</v>
      </c>
      <c r="C552" s="2" t="s">
        <v>194</v>
      </c>
      <c r="D552" s="2" t="s">
        <v>209</v>
      </c>
      <c r="E552" s="2" t="s">
        <v>196</v>
      </c>
      <c r="F552" s="2" t="s">
        <v>197</v>
      </c>
      <c r="G552" s="2">
        <v>200</v>
      </c>
      <c r="H552" s="2">
        <v>9</v>
      </c>
      <c r="I552" s="2">
        <v>61</v>
      </c>
      <c r="J552" s="2">
        <v>10</v>
      </c>
      <c r="K552" s="2">
        <v>32</v>
      </c>
      <c r="L552" s="2">
        <v>42</v>
      </c>
      <c r="M552" s="2">
        <v>1</v>
      </c>
      <c r="N552" s="2">
        <v>7</v>
      </c>
      <c r="O552" s="2">
        <v>1</v>
      </c>
      <c r="P552" s="2" t="s">
        <v>212</v>
      </c>
      <c r="Q552" s="2">
        <v>9</v>
      </c>
      <c r="R552" s="2">
        <v>1</v>
      </c>
      <c r="S552" s="2">
        <v>0</v>
      </c>
      <c r="T552" s="2">
        <v>0</v>
      </c>
      <c r="U552" s="2">
        <v>1</v>
      </c>
      <c r="V552" s="2" t="s">
        <v>206</v>
      </c>
      <c r="W552" s="2">
        <v>8</v>
      </c>
      <c r="X552" s="2">
        <v>7</v>
      </c>
      <c r="Y552" s="2">
        <v>8</v>
      </c>
      <c r="Z552" s="2">
        <v>4</v>
      </c>
    </row>
    <row r="553" spans="1:26" x14ac:dyDescent="0.35">
      <c r="A553" s="1">
        <v>41105</v>
      </c>
      <c r="B553" s="2" t="s">
        <v>65</v>
      </c>
      <c r="C553" s="2" t="s">
        <v>194</v>
      </c>
      <c r="D553" s="2" t="s">
        <v>209</v>
      </c>
      <c r="E553" s="2" t="s">
        <v>196</v>
      </c>
      <c r="F553" s="2" t="s">
        <v>197</v>
      </c>
      <c r="G553" s="2">
        <v>200</v>
      </c>
      <c r="H553" s="2">
        <v>9</v>
      </c>
      <c r="I553" s="2">
        <v>61</v>
      </c>
      <c r="J553" s="2">
        <v>10</v>
      </c>
      <c r="K553" s="2">
        <v>32</v>
      </c>
      <c r="L553" s="2">
        <v>42</v>
      </c>
      <c r="M553" s="2">
        <v>1</v>
      </c>
      <c r="N553" s="2">
        <v>7</v>
      </c>
      <c r="O553" s="2">
        <v>2</v>
      </c>
      <c r="P553" s="2" t="s">
        <v>221</v>
      </c>
      <c r="Q553" s="2">
        <v>1</v>
      </c>
      <c r="R553" s="2">
        <v>1</v>
      </c>
      <c r="S553" s="2">
        <v>0</v>
      </c>
      <c r="T553" s="2">
        <v>0</v>
      </c>
      <c r="U553" s="2">
        <v>2</v>
      </c>
      <c r="V553" s="2" t="s">
        <v>196</v>
      </c>
      <c r="W553" s="2">
        <v>2</v>
      </c>
      <c r="X553" s="2">
        <v>0</v>
      </c>
      <c r="Y553" s="2">
        <v>0</v>
      </c>
      <c r="Z553" s="2">
        <v>17</v>
      </c>
    </row>
    <row r="554" spans="1:26" x14ac:dyDescent="0.35">
      <c r="A554" s="1">
        <v>41105</v>
      </c>
      <c r="B554" s="2" t="s">
        <v>65</v>
      </c>
      <c r="C554" s="2" t="s">
        <v>194</v>
      </c>
      <c r="D554" s="2" t="s">
        <v>209</v>
      </c>
      <c r="E554" s="2" t="s">
        <v>196</v>
      </c>
      <c r="F554" s="2" t="s">
        <v>197</v>
      </c>
      <c r="G554" s="2">
        <v>200</v>
      </c>
      <c r="H554" s="2">
        <v>9</v>
      </c>
      <c r="I554" s="2">
        <v>61</v>
      </c>
      <c r="J554" s="2">
        <v>10</v>
      </c>
      <c r="K554" s="2">
        <v>32</v>
      </c>
      <c r="L554" s="2">
        <v>42</v>
      </c>
      <c r="M554" s="2">
        <v>1</v>
      </c>
      <c r="N554" s="2">
        <v>7</v>
      </c>
      <c r="O554" s="2">
        <v>3</v>
      </c>
      <c r="P554" s="2" t="s">
        <v>199</v>
      </c>
      <c r="Q554" s="2">
        <v>64</v>
      </c>
      <c r="R554" s="2">
        <v>1</v>
      </c>
      <c r="S554" s="2">
        <v>1</v>
      </c>
      <c r="T554" s="2">
        <v>0</v>
      </c>
      <c r="U554" s="2">
        <v>3</v>
      </c>
      <c r="V554" s="2" t="s">
        <v>221</v>
      </c>
      <c r="W554" s="2">
        <v>10</v>
      </c>
      <c r="X554" s="2">
        <v>2</v>
      </c>
      <c r="Y554" s="2">
        <v>2</v>
      </c>
      <c r="Z554" s="2">
        <v>27</v>
      </c>
    </row>
    <row r="555" spans="1:26" x14ac:dyDescent="0.35">
      <c r="A555" s="1">
        <v>41105</v>
      </c>
      <c r="B555" s="2" t="s">
        <v>65</v>
      </c>
      <c r="C555" s="2" t="s">
        <v>194</v>
      </c>
      <c r="D555" s="2" t="s">
        <v>209</v>
      </c>
      <c r="E555" s="2" t="s">
        <v>196</v>
      </c>
      <c r="F555" s="2" t="s">
        <v>197</v>
      </c>
      <c r="G555" s="2">
        <v>200</v>
      </c>
      <c r="H555" s="2">
        <v>9</v>
      </c>
      <c r="I555" s="2">
        <v>61</v>
      </c>
      <c r="J555" s="2">
        <v>10</v>
      </c>
      <c r="K555" s="2">
        <v>32</v>
      </c>
      <c r="L555" s="2">
        <v>42</v>
      </c>
      <c r="M555" s="2">
        <v>1</v>
      </c>
      <c r="N555" s="2">
        <v>7</v>
      </c>
      <c r="O555" s="2">
        <v>4</v>
      </c>
      <c r="P555" s="2" t="s">
        <v>265</v>
      </c>
      <c r="Q555" s="2">
        <v>19</v>
      </c>
      <c r="R555" s="2">
        <v>1</v>
      </c>
      <c r="S555" s="2">
        <v>0</v>
      </c>
      <c r="T555" s="2">
        <v>0</v>
      </c>
      <c r="U555" s="2">
        <v>4</v>
      </c>
      <c r="V555" s="2" t="s">
        <v>222</v>
      </c>
      <c r="W555" s="2">
        <v>4</v>
      </c>
      <c r="X555" s="2">
        <v>2</v>
      </c>
      <c r="Y555" s="2">
        <v>0</v>
      </c>
      <c r="Z555" s="2">
        <v>3</v>
      </c>
    </row>
    <row r="556" spans="1:26" x14ac:dyDescent="0.35">
      <c r="A556" s="1">
        <v>41105</v>
      </c>
      <c r="B556" s="2" t="s">
        <v>65</v>
      </c>
      <c r="C556" s="2" t="s">
        <v>194</v>
      </c>
      <c r="D556" s="2" t="s">
        <v>209</v>
      </c>
      <c r="E556" s="2" t="s">
        <v>196</v>
      </c>
      <c r="F556" s="2" t="s">
        <v>197</v>
      </c>
      <c r="G556" s="2">
        <v>200</v>
      </c>
      <c r="H556" s="2">
        <v>9</v>
      </c>
      <c r="I556" s="2">
        <v>61</v>
      </c>
      <c r="J556" s="2">
        <v>10</v>
      </c>
      <c r="K556" s="2">
        <v>32</v>
      </c>
      <c r="L556" s="2">
        <v>42</v>
      </c>
      <c r="M556" s="2">
        <v>1</v>
      </c>
      <c r="N556" s="2">
        <v>7</v>
      </c>
      <c r="O556" s="2">
        <v>5</v>
      </c>
      <c r="P556" s="2" t="s">
        <v>242</v>
      </c>
      <c r="Q556" s="2">
        <v>27</v>
      </c>
      <c r="R556" s="2">
        <v>1</v>
      </c>
      <c r="S556" s="2">
        <v>0</v>
      </c>
      <c r="T556" s="2">
        <v>0</v>
      </c>
      <c r="U556" s="2">
        <v>5</v>
      </c>
      <c r="V556" s="2" t="s">
        <v>233</v>
      </c>
      <c r="W556" s="2">
        <v>5</v>
      </c>
      <c r="X556" s="2">
        <v>4</v>
      </c>
      <c r="Y556" s="2">
        <v>0</v>
      </c>
      <c r="Z556" s="2">
        <v>2</v>
      </c>
    </row>
    <row r="557" spans="1:26" x14ac:dyDescent="0.35">
      <c r="A557" s="1">
        <v>41105</v>
      </c>
      <c r="B557" s="2" t="s">
        <v>65</v>
      </c>
      <c r="C557" s="2" t="s">
        <v>194</v>
      </c>
      <c r="D557" s="2" t="s">
        <v>209</v>
      </c>
      <c r="E557" s="2" t="s">
        <v>196</v>
      </c>
      <c r="F557" s="2" t="s">
        <v>197</v>
      </c>
      <c r="G557" s="2">
        <v>200</v>
      </c>
      <c r="H557" s="2">
        <v>9</v>
      </c>
      <c r="I557" s="2">
        <v>61</v>
      </c>
      <c r="J557" s="2">
        <v>10</v>
      </c>
      <c r="K557" s="2">
        <v>32</v>
      </c>
      <c r="L557" s="2">
        <v>42</v>
      </c>
      <c r="M557" s="2">
        <v>1</v>
      </c>
      <c r="N557" s="2">
        <v>7</v>
      </c>
      <c r="O557" s="2">
        <v>6</v>
      </c>
      <c r="P557" s="2" t="s">
        <v>272</v>
      </c>
      <c r="Q557" s="2">
        <v>0</v>
      </c>
      <c r="R557" s="2">
        <v>1</v>
      </c>
      <c r="S557" s="2">
        <v>0</v>
      </c>
      <c r="T557" s="2">
        <v>0</v>
      </c>
      <c r="U557" s="2">
        <v>6</v>
      </c>
      <c r="V557" s="2" t="s">
        <v>199</v>
      </c>
      <c r="W557" s="2">
        <v>3</v>
      </c>
      <c r="X557" s="2">
        <v>2</v>
      </c>
      <c r="Y557" s="2">
        <v>0</v>
      </c>
      <c r="Z557" s="2">
        <v>1</v>
      </c>
    </row>
    <row r="558" spans="1:26" x14ac:dyDescent="0.35">
      <c r="A558" s="1">
        <v>41105</v>
      </c>
      <c r="B558" s="2" t="s">
        <v>65</v>
      </c>
      <c r="C558" s="2" t="s">
        <v>194</v>
      </c>
      <c r="D558" s="2" t="s">
        <v>209</v>
      </c>
      <c r="E558" s="2" t="s">
        <v>196</v>
      </c>
      <c r="F558" s="2" t="s">
        <v>197</v>
      </c>
      <c r="G558" s="2">
        <v>200</v>
      </c>
      <c r="H558" s="2">
        <v>9</v>
      </c>
      <c r="I558" s="2">
        <v>61</v>
      </c>
      <c r="J558" s="2">
        <v>10</v>
      </c>
      <c r="K558" s="2">
        <v>32</v>
      </c>
      <c r="L558" s="2">
        <v>42</v>
      </c>
      <c r="M558" s="2">
        <v>1</v>
      </c>
      <c r="N558" s="2">
        <v>7</v>
      </c>
      <c r="O558" s="2">
        <v>7</v>
      </c>
      <c r="P558" s="2" t="s">
        <v>233</v>
      </c>
      <c r="Q558" s="2">
        <v>7</v>
      </c>
      <c r="R558" s="2">
        <v>1</v>
      </c>
      <c r="S558" s="2">
        <v>0</v>
      </c>
      <c r="T558" s="2">
        <v>0</v>
      </c>
      <c r="U558" s="2">
        <v>7</v>
      </c>
      <c r="V558" s="2">
        <v>0</v>
      </c>
      <c r="W558" s="2">
        <v>0</v>
      </c>
      <c r="X558" s="2">
        <v>0</v>
      </c>
      <c r="Y558" s="2">
        <v>0</v>
      </c>
      <c r="Z558" s="2">
        <v>0</v>
      </c>
    </row>
    <row r="559" spans="1:26" x14ac:dyDescent="0.35">
      <c r="A559" s="1">
        <v>41105</v>
      </c>
      <c r="B559" s="2" t="s">
        <v>65</v>
      </c>
      <c r="C559" s="2" t="s">
        <v>194</v>
      </c>
      <c r="D559" s="2" t="s">
        <v>209</v>
      </c>
      <c r="E559" s="2" t="s">
        <v>196</v>
      </c>
      <c r="F559" s="2" t="s">
        <v>197</v>
      </c>
      <c r="G559" s="2">
        <v>200</v>
      </c>
      <c r="H559" s="2">
        <v>9</v>
      </c>
      <c r="I559" s="2">
        <v>61</v>
      </c>
      <c r="J559" s="2">
        <v>10</v>
      </c>
      <c r="K559" s="2">
        <v>32</v>
      </c>
      <c r="L559" s="2">
        <v>42</v>
      </c>
      <c r="M559" s="2">
        <v>1</v>
      </c>
      <c r="N559" s="2">
        <v>7</v>
      </c>
      <c r="O559" s="2">
        <v>8</v>
      </c>
      <c r="P559" s="2" t="s">
        <v>196</v>
      </c>
      <c r="Q559" s="2">
        <v>55</v>
      </c>
      <c r="R559" s="2">
        <v>0</v>
      </c>
      <c r="S559" s="2">
        <v>1</v>
      </c>
      <c r="T559" s="2">
        <v>0</v>
      </c>
      <c r="U559" s="2">
        <v>8</v>
      </c>
      <c r="V559" s="2">
        <v>0</v>
      </c>
      <c r="W559" s="2">
        <v>0</v>
      </c>
      <c r="X559" s="2">
        <v>0</v>
      </c>
      <c r="Y559" s="2">
        <v>0</v>
      </c>
      <c r="Z559" s="2">
        <v>0</v>
      </c>
    </row>
    <row r="560" spans="1:26" x14ac:dyDescent="0.35">
      <c r="A560" s="1">
        <v>41105</v>
      </c>
      <c r="B560" s="2" t="s">
        <v>65</v>
      </c>
      <c r="C560" s="2" t="s">
        <v>194</v>
      </c>
      <c r="D560" s="2" t="s">
        <v>209</v>
      </c>
      <c r="E560" s="2" t="s">
        <v>196</v>
      </c>
      <c r="F560" s="2" t="s">
        <v>197</v>
      </c>
      <c r="G560" s="2">
        <v>200</v>
      </c>
      <c r="H560" s="2">
        <v>9</v>
      </c>
      <c r="I560" s="2">
        <v>61</v>
      </c>
      <c r="J560" s="2">
        <v>10</v>
      </c>
      <c r="K560" s="2">
        <v>32</v>
      </c>
      <c r="L560" s="2">
        <v>42</v>
      </c>
      <c r="M560" s="2">
        <v>1</v>
      </c>
      <c r="N560" s="2">
        <v>7</v>
      </c>
      <c r="O560" s="2">
        <v>9</v>
      </c>
      <c r="P560" s="2" t="s">
        <v>227</v>
      </c>
      <c r="Q560" s="2">
        <v>8</v>
      </c>
      <c r="R560" s="2">
        <v>1</v>
      </c>
      <c r="S560" s="2">
        <v>0</v>
      </c>
      <c r="T560" s="2">
        <v>0</v>
      </c>
      <c r="U560" s="2">
        <v>9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</row>
    <row r="561" spans="1:26" x14ac:dyDescent="0.35">
      <c r="A561" s="1">
        <v>41105</v>
      </c>
      <c r="B561" s="2" t="s">
        <v>65</v>
      </c>
      <c r="C561" s="2" t="s">
        <v>194</v>
      </c>
      <c r="D561" s="2" t="s">
        <v>209</v>
      </c>
      <c r="E561" s="2" t="s">
        <v>196</v>
      </c>
      <c r="F561" s="2" t="s">
        <v>197</v>
      </c>
      <c r="G561" s="2">
        <v>200</v>
      </c>
      <c r="H561" s="2">
        <v>9</v>
      </c>
      <c r="I561" s="2">
        <v>61</v>
      </c>
      <c r="J561" s="2">
        <v>10</v>
      </c>
      <c r="K561" s="2">
        <v>32</v>
      </c>
      <c r="L561" s="2">
        <v>42</v>
      </c>
      <c r="M561" s="2">
        <v>1</v>
      </c>
      <c r="N561" s="2">
        <v>7</v>
      </c>
      <c r="O561" s="2">
        <v>10</v>
      </c>
      <c r="P561" s="2" t="s">
        <v>222</v>
      </c>
      <c r="Q561" s="2">
        <v>9</v>
      </c>
      <c r="R561" s="2">
        <v>1</v>
      </c>
      <c r="S561" s="2">
        <v>0</v>
      </c>
      <c r="T561" s="2">
        <v>0</v>
      </c>
      <c r="U561" s="2">
        <v>10</v>
      </c>
      <c r="V561" s="2">
        <v>0</v>
      </c>
      <c r="W561" s="2">
        <v>0</v>
      </c>
      <c r="X561" s="2">
        <v>0</v>
      </c>
      <c r="Y561" s="2">
        <v>0</v>
      </c>
      <c r="Z561" s="2">
        <v>0</v>
      </c>
    </row>
    <row r="562" spans="1:26" x14ac:dyDescent="0.35">
      <c r="A562" s="1">
        <v>41105</v>
      </c>
      <c r="B562" s="2" t="s">
        <v>65</v>
      </c>
      <c r="C562" s="2" t="s">
        <v>194</v>
      </c>
      <c r="D562" s="2" t="s">
        <v>209</v>
      </c>
      <c r="E562" s="2" t="s">
        <v>196</v>
      </c>
      <c r="F562" s="2" t="s">
        <v>197</v>
      </c>
      <c r="G562" s="2">
        <v>200</v>
      </c>
      <c r="H562" s="2">
        <v>9</v>
      </c>
      <c r="I562" s="2">
        <v>61</v>
      </c>
      <c r="J562" s="2">
        <v>10</v>
      </c>
      <c r="K562" s="2">
        <v>32</v>
      </c>
      <c r="L562" s="2">
        <v>42</v>
      </c>
      <c r="M562" s="2">
        <v>1</v>
      </c>
      <c r="N562" s="2">
        <v>7</v>
      </c>
      <c r="O562" s="2">
        <v>11</v>
      </c>
      <c r="P562" s="2" t="s">
        <v>206</v>
      </c>
      <c r="Q562" s="2">
        <v>0</v>
      </c>
      <c r="R562" s="2">
        <v>0</v>
      </c>
      <c r="S562" s="2">
        <v>0</v>
      </c>
      <c r="T562" s="2">
        <v>0</v>
      </c>
      <c r="U562" s="2">
        <v>11</v>
      </c>
      <c r="V562" s="2">
        <v>0</v>
      </c>
      <c r="W562" s="2">
        <v>0</v>
      </c>
      <c r="X562" s="2">
        <v>0</v>
      </c>
      <c r="Y562" s="2">
        <v>0</v>
      </c>
      <c r="Z562" s="2">
        <v>0</v>
      </c>
    </row>
    <row r="563" spans="1:26" x14ac:dyDescent="0.35">
      <c r="A563" s="1">
        <v>41111</v>
      </c>
      <c r="B563" s="2" t="s">
        <v>261</v>
      </c>
      <c r="C563" s="2" t="s">
        <v>208</v>
      </c>
      <c r="D563" s="2" t="s">
        <v>195</v>
      </c>
      <c r="E563" s="2" t="s">
        <v>196</v>
      </c>
      <c r="F563" s="2" t="s">
        <v>210</v>
      </c>
      <c r="G563" s="2">
        <v>62</v>
      </c>
      <c r="H563" s="2">
        <v>10</v>
      </c>
      <c r="I563" s="2">
        <v>179</v>
      </c>
      <c r="J563" s="2">
        <v>8</v>
      </c>
      <c r="K563" s="2">
        <v>35</v>
      </c>
      <c r="L563" s="2">
        <v>22</v>
      </c>
      <c r="M563" s="2">
        <v>2</v>
      </c>
      <c r="N563" s="2">
        <v>12</v>
      </c>
      <c r="O563" s="2">
        <v>1</v>
      </c>
      <c r="P563" s="2" t="s">
        <v>196</v>
      </c>
      <c r="Q563" s="2">
        <v>23</v>
      </c>
      <c r="R563" s="2">
        <v>1</v>
      </c>
      <c r="S563" s="2">
        <v>0</v>
      </c>
      <c r="T563" s="2">
        <v>0</v>
      </c>
      <c r="U563" s="2">
        <v>1</v>
      </c>
      <c r="V563" s="2" t="s">
        <v>199</v>
      </c>
      <c r="W563" s="2">
        <v>5</v>
      </c>
      <c r="X563" s="2">
        <v>0</v>
      </c>
      <c r="Y563" s="2">
        <v>3</v>
      </c>
      <c r="Z563" s="2">
        <v>9</v>
      </c>
    </row>
    <row r="564" spans="1:26" x14ac:dyDescent="0.35">
      <c r="A564" s="1">
        <v>41111</v>
      </c>
      <c r="B564" s="2" t="s">
        <v>261</v>
      </c>
      <c r="C564" s="2" t="s">
        <v>208</v>
      </c>
      <c r="D564" s="2" t="s">
        <v>195</v>
      </c>
      <c r="E564" s="2" t="s">
        <v>196</v>
      </c>
      <c r="F564" s="2" t="s">
        <v>210</v>
      </c>
      <c r="G564" s="2">
        <v>62</v>
      </c>
      <c r="H564" s="2">
        <v>10</v>
      </c>
      <c r="I564" s="2">
        <v>179</v>
      </c>
      <c r="J564" s="2">
        <v>8</v>
      </c>
      <c r="K564" s="2">
        <v>35</v>
      </c>
      <c r="L564" s="2">
        <v>22</v>
      </c>
      <c r="M564" s="2">
        <v>2</v>
      </c>
      <c r="N564" s="2">
        <v>12</v>
      </c>
      <c r="O564" s="2">
        <v>2</v>
      </c>
      <c r="P564" s="2" t="s">
        <v>202</v>
      </c>
      <c r="Q564" s="2">
        <v>1</v>
      </c>
      <c r="R564" s="2">
        <v>1</v>
      </c>
      <c r="S564" s="2">
        <v>0</v>
      </c>
      <c r="T564" s="2">
        <v>0</v>
      </c>
      <c r="U564" s="2">
        <v>2</v>
      </c>
      <c r="V564" s="2" t="s">
        <v>58</v>
      </c>
      <c r="W564" s="2">
        <v>6</v>
      </c>
      <c r="X564" s="2">
        <v>0</v>
      </c>
      <c r="Y564" s="2">
        <v>1</v>
      </c>
      <c r="Z564" s="2">
        <v>35</v>
      </c>
    </row>
    <row r="565" spans="1:26" x14ac:dyDescent="0.35">
      <c r="A565" s="1">
        <v>41111</v>
      </c>
      <c r="B565" s="2" t="s">
        <v>261</v>
      </c>
      <c r="C565" s="2" t="s">
        <v>208</v>
      </c>
      <c r="D565" s="2" t="s">
        <v>195</v>
      </c>
      <c r="E565" s="2" t="s">
        <v>196</v>
      </c>
      <c r="F565" s="2" t="s">
        <v>210</v>
      </c>
      <c r="G565" s="2">
        <v>62</v>
      </c>
      <c r="H565" s="2">
        <v>10</v>
      </c>
      <c r="I565" s="2">
        <v>179</v>
      </c>
      <c r="J565" s="2">
        <v>8</v>
      </c>
      <c r="K565" s="2">
        <v>35</v>
      </c>
      <c r="L565" s="2">
        <v>22</v>
      </c>
      <c r="M565" s="2">
        <v>2</v>
      </c>
      <c r="N565" s="2">
        <v>12</v>
      </c>
      <c r="O565" s="2">
        <v>3</v>
      </c>
      <c r="P565" s="2" t="s">
        <v>211</v>
      </c>
      <c r="Q565" s="2">
        <v>8</v>
      </c>
      <c r="R565" s="2">
        <v>1</v>
      </c>
      <c r="S565" s="2">
        <v>0</v>
      </c>
      <c r="T565" s="2">
        <v>0</v>
      </c>
      <c r="U565" s="2">
        <v>3</v>
      </c>
      <c r="V565" s="2" t="s">
        <v>201</v>
      </c>
      <c r="W565" s="2">
        <v>8</v>
      </c>
      <c r="X565" s="2">
        <v>1</v>
      </c>
      <c r="Y565" s="2">
        <v>0</v>
      </c>
      <c r="Z565" s="2">
        <v>29</v>
      </c>
    </row>
    <row r="566" spans="1:26" x14ac:dyDescent="0.35">
      <c r="A566" s="1">
        <v>41111</v>
      </c>
      <c r="B566" s="2" t="s">
        <v>261</v>
      </c>
      <c r="C566" s="2" t="s">
        <v>208</v>
      </c>
      <c r="D566" s="2" t="s">
        <v>195</v>
      </c>
      <c r="E566" s="2" t="s">
        <v>196</v>
      </c>
      <c r="F566" s="2" t="s">
        <v>210</v>
      </c>
      <c r="G566" s="2">
        <v>62</v>
      </c>
      <c r="H566" s="2">
        <v>10</v>
      </c>
      <c r="I566" s="2">
        <v>179</v>
      </c>
      <c r="J566" s="2">
        <v>8</v>
      </c>
      <c r="K566" s="2">
        <v>35</v>
      </c>
      <c r="L566" s="2">
        <v>22</v>
      </c>
      <c r="M566" s="2">
        <v>2</v>
      </c>
      <c r="N566" s="2">
        <v>12</v>
      </c>
      <c r="O566" s="2">
        <v>4</v>
      </c>
      <c r="P566" s="2" t="s">
        <v>199</v>
      </c>
      <c r="Q566" s="2">
        <v>25</v>
      </c>
      <c r="R566" s="2">
        <v>1</v>
      </c>
      <c r="S566" s="2">
        <v>0</v>
      </c>
      <c r="T566" s="2">
        <v>0</v>
      </c>
      <c r="U566" s="2">
        <v>4</v>
      </c>
      <c r="V566" s="2" t="s">
        <v>203</v>
      </c>
      <c r="W566" s="2">
        <v>10</v>
      </c>
      <c r="X566" s="2">
        <v>0</v>
      </c>
      <c r="Y566" s="2">
        <v>2</v>
      </c>
      <c r="Z566" s="2">
        <v>61</v>
      </c>
    </row>
    <row r="567" spans="1:26" x14ac:dyDescent="0.35">
      <c r="A567" s="1">
        <v>41111</v>
      </c>
      <c r="B567" s="2" t="s">
        <v>261</v>
      </c>
      <c r="C567" s="2" t="s">
        <v>208</v>
      </c>
      <c r="D567" s="2" t="s">
        <v>195</v>
      </c>
      <c r="E567" s="2" t="s">
        <v>196</v>
      </c>
      <c r="F567" s="2" t="s">
        <v>210</v>
      </c>
      <c r="G567" s="2">
        <v>62</v>
      </c>
      <c r="H567" s="2">
        <v>10</v>
      </c>
      <c r="I567" s="2">
        <v>179</v>
      </c>
      <c r="J567" s="2">
        <v>8</v>
      </c>
      <c r="K567" s="2">
        <v>35</v>
      </c>
      <c r="L567" s="2">
        <v>22</v>
      </c>
      <c r="M567" s="2">
        <v>2</v>
      </c>
      <c r="N567" s="2">
        <v>12</v>
      </c>
      <c r="O567" s="2">
        <v>5</v>
      </c>
      <c r="P567" s="2" t="s">
        <v>239</v>
      </c>
      <c r="Q567" s="2">
        <v>2</v>
      </c>
      <c r="R567" s="2">
        <v>1</v>
      </c>
      <c r="S567" s="2">
        <v>0</v>
      </c>
      <c r="T567" s="2">
        <v>0</v>
      </c>
      <c r="U567" s="2">
        <v>5</v>
      </c>
      <c r="V567" s="2" t="s">
        <v>66</v>
      </c>
      <c r="W567" s="2">
        <v>4</v>
      </c>
      <c r="X567" s="2">
        <v>0</v>
      </c>
      <c r="Y567" s="2">
        <v>2</v>
      </c>
      <c r="Z567" s="2">
        <v>8</v>
      </c>
    </row>
    <row r="568" spans="1:26" x14ac:dyDescent="0.35">
      <c r="A568" s="1">
        <v>41111</v>
      </c>
      <c r="B568" s="2" t="s">
        <v>261</v>
      </c>
      <c r="C568" s="2" t="s">
        <v>208</v>
      </c>
      <c r="D568" s="2" t="s">
        <v>195</v>
      </c>
      <c r="E568" s="2" t="s">
        <v>196</v>
      </c>
      <c r="F568" s="2" t="s">
        <v>210</v>
      </c>
      <c r="G568" s="2">
        <v>62</v>
      </c>
      <c r="H568" s="2">
        <v>10</v>
      </c>
      <c r="I568" s="2">
        <v>179</v>
      </c>
      <c r="J568" s="2">
        <v>8</v>
      </c>
      <c r="K568" s="2">
        <v>35</v>
      </c>
      <c r="L568" s="2">
        <v>22</v>
      </c>
      <c r="M568" s="2">
        <v>2</v>
      </c>
      <c r="N568" s="2">
        <v>12</v>
      </c>
      <c r="O568" s="2">
        <v>6</v>
      </c>
      <c r="P568" s="2" t="s">
        <v>201</v>
      </c>
      <c r="Q568" s="2">
        <v>0</v>
      </c>
      <c r="R568" s="2">
        <v>0</v>
      </c>
      <c r="S568" s="2">
        <v>0</v>
      </c>
      <c r="T568" s="2">
        <v>0</v>
      </c>
      <c r="U568" s="2">
        <v>6</v>
      </c>
      <c r="V568" s="2" t="s">
        <v>202</v>
      </c>
      <c r="W568" s="2">
        <v>2</v>
      </c>
      <c r="X568" s="2">
        <v>0</v>
      </c>
      <c r="Y568" s="2">
        <v>0</v>
      </c>
      <c r="Z568" s="2">
        <v>25</v>
      </c>
    </row>
    <row r="569" spans="1:26" x14ac:dyDescent="0.35">
      <c r="A569" s="1">
        <v>41111</v>
      </c>
      <c r="B569" s="2" t="s">
        <v>261</v>
      </c>
      <c r="C569" s="2" t="s">
        <v>208</v>
      </c>
      <c r="D569" s="2" t="s">
        <v>195</v>
      </c>
      <c r="E569" s="2" t="s">
        <v>196</v>
      </c>
      <c r="F569" s="2" t="s">
        <v>210</v>
      </c>
      <c r="G569" s="2">
        <v>62</v>
      </c>
      <c r="H569" s="2">
        <v>10</v>
      </c>
      <c r="I569" s="2">
        <v>179</v>
      </c>
      <c r="J569" s="2">
        <v>8</v>
      </c>
      <c r="K569" s="2">
        <v>35</v>
      </c>
      <c r="L569" s="2">
        <v>22</v>
      </c>
      <c r="M569" s="2">
        <v>2</v>
      </c>
      <c r="N569" s="2">
        <v>12</v>
      </c>
      <c r="O569" s="2">
        <v>7</v>
      </c>
      <c r="P569" s="2" t="s">
        <v>277</v>
      </c>
      <c r="Q569" s="2">
        <v>0</v>
      </c>
      <c r="R569" s="2">
        <v>1</v>
      </c>
      <c r="S569" s="2">
        <v>0</v>
      </c>
      <c r="T569" s="2">
        <v>0</v>
      </c>
      <c r="U569" s="2">
        <v>7</v>
      </c>
      <c r="V569" s="2">
        <v>0</v>
      </c>
      <c r="W569" s="2">
        <v>0</v>
      </c>
      <c r="X569" s="2">
        <v>0</v>
      </c>
      <c r="Y569" s="2">
        <v>0</v>
      </c>
      <c r="Z569" s="2">
        <v>0</v>
      </c>
    </row>
    <row r="570" spans="1:26" x14ac:dyDescent="0.35">
      <c r="A570" s="1">
        <v>41111</v>
      </c>
      <c r="B570" s="2" t="s">
        <v>261</v>
      </c>
      <c r="C570" s="2" t="s">
        <v>208</v>
      </c>
      <c r="D570" s="2" t="s">
        <v>195</v>
      </c>
      <c r="E570" s="2" t="s">
        <v>196</v>
      </c>
      <c r="F570" s="2" t="s">
        <v>210</v>
      </c>
      <c r="G570" s="2">
        <v>62</v>
      </c>
      <c r="H570" s="2">
        <v>10</v>
      </c>
      <c r="I570" s="2">
        <v>179</v>
      </c>
      <c r="J570" s="2">
        <v>8</v>
      </c>
      <c r="K570" s="2">
        <v>35</v>
      </c>
      <c r="L570" s="2">
        <v>22</v>
      </c>
      <c r="M570" s="2">
        <v>2</v>
      </c>
      <c r="N570" s="2">
        <v>12</v>
      </c>
      <c r="O570" s="2">
        <v>8</v>
      </c>
      <c r="P570" s="2" t="s">
        <v>67</v>
      </c>
      <c r="Q570" s="2">
        <v>0</v>
      </c>
      <c r="R570" s="2">
        <v>1</v>
      </c>
      <c r="S570" s="2">
        <v>0</v>
      </c>
      <c r="T570" s="2">
        <v>0</v>
      </c>
      <c r="U570" s="2">
        <v>8</v>
      </c>
      <c r="V570" s="2">
        <v>0</v>
      </c>
      <c r="W570" s="2">
        <v>0</v>
      </c>
      <c r="X570" s="2">
        <v>0</v>
      </c>
      <c r="Y570" s="2">
        <v>0</v>
      </c>
      <c r="Z570" s="2">
        <v>0</v>
      </c>
    </row>
    <row r="571" spans="1:26" x14ac:dyDescent="0.35">
      <c r="A571" s="1">
        <v>41111</v>
      </c>
      <c r="B571" s="2" t="s">
        <v>261</v>
      </c>
      <c r="C571" s="2" t="s">
        <v>208</v>
      </c>
      <c r="D571" s="2" t="s">
        <v>195</v>
      </c>
      <c r="E571" s="2" t="s">
        <v>196</v>
      </c>
      <c r="F571" s="2" t="s">
        <v>210</v>
      </c>
      <c r="G571" s="2">
        <v>62</v>
      </c>
      <c r="H571" s="2">
        <v>10</v>
      </c>
      <c r="I571" s="2">
        <v>179</v>
      </c>
      <c r="J571" s="2">
        <v>8</v>
      </c>
      <c r="K571" s="2">
        <v>35</v>
      </c>
      <c r="L571" s="2">
        <v>22</v>
      </c>
      <c r="M571" s="2">
        <v>2</v>
      </c>
      <c r="N571" s="2">
        <v>12</v>
      </c>
      <c r="O571" s="2">
        <v>9</v>
      </c>
      <c r="P571" s="2" t="s">
        <v>58</v>
      </c>
      <c r="Q571" s="2">
        <v>0</v>
      </c>
      <c r="R571" s="2">
        <v>1</v>
      </c>
      <c r="S571" s="2">
        <v>0</v>
      </c>
      <c r="T571" s="2">
        <v>0</v>
      </c>
      <c r="U571" s="2">
        <v>9</v>
      </c>
      <c r="V571" s="2">
        <v>0</v>
      </c>
      <c r="W571" s="2">
        <v>0</v>
      </c>
      <c r="X571" s="2">
        <v>0</v>
      </c>
      <c r="Y571" s="2">
        <v>0</v>
      </c>
      <c r="Z571" s="2">
        <v>0</v>
      </c>
    </row>
    <row r="572" spans="1:26" x14ac:dyDescent="0.35">
      <c r="A572" s="1">
        <v>41111</v>
      </c>
      <c r="B572" s="2" t="s">
        <v>261</v>
      </c>
      <c r="C572" s="2" t="s">
        <v>208</v>
      </c>
      <c r="D572" s="2" t="s">
        <v>195</v>
      </c>
      <c r="E572" s="2" t="s">
        <v>196</v>
      </c>
      <c r="F572" s="2" t="s">
        <v>210</v>
      </c>
      <c r="G572" s="2">
        <v>62</v>
      </c>
      <c r="H572" s="2">
        <v>10</v>
      </c>
      <c r="I572" s="2">
        <v>179</v>
      </c>
      <c r="J572" s="2">
        <v>8</v>
      </c>
      <c r="K572" s="2">
        <v>35</v>
      </c>
      <c r="L572" s="2">
        <v>22</v>
      </c>
      <c r="M572" s="2">
        <v>2</v>
      </c>
      <c r="N572" s="2">
        <v>12</v>
      </c>
      <c r="O572" s="2">
        <v>10</v>
      </c>
      <c r="P572" s="2" t="s">
        <v>66</v>
      </c>
      <c r="Q572" s="2">
        <v>1</v>
      </c>
      <c r="R572" s="2">
        <v>1</v>
      </c>
      <c r="S572" s="2">
        <v>0</v>
      </c>
      <c r="T572" s="2">
        <v>0</v>
      </c>
      <c r="U572" s="2">
        <v>10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</row>
    <row r="573" spans="1:26" x14ac:dyDescent="0.35">
      <c r="A573" s="1">
        <v>41111</v>
      </c>
      <c r="B573" s="2" t="s">
        <v>261</v>
      </c>
      <c r="C573" s="2" t="s">
        <v>208</v>
      </c>
      <c r="D573" s="2" t="s">
        <v>195</v>
      </c>
      <c r="E573" s="2" t="s">
        <v>196</v>
      </c>
      <c r="F573" s="2" t="s">
        <v>210</v>
      </c>
      <c r="G573" s="2">
        <v>62</v>
      </c>
      <c r="H573" s="2">
        <v>10</v>
      </c>
      <c r="I573" s="2">
        <v>179</v>
      </c>
      <c r="J573" s="2">
        <v>8</v>
      </c>
      <c r="K573" s="2">
        <v>35</v>
      </c>
      <c r="L573" s="2">
        <v>22</v>
      </c>
      <c r="M573" s="2">
        <v>2</v>
      </c>
      <c r="N573" s="2">
        <v>12</v>
      </c>
      <c r="O573" s="2">
        <v>11</v>
      </c>
      <c r="P573" s="2" t="s">
        <v>203</v>
      </c>
      <c r="Q573" s="2">
        <v>0</v>
      </c>
      <c r="R573" s="2">
        <v>1</v>
      </c>
      <c r="S573" s="2">
        <v>0</v>
      </c>
      <c r="T573" s="2">
        <v>0</v>
      </c>
      <c r="U573" s="2">
        <v>11</v>
      </c>
      <c r="V573" s="2">
        <v>0</v>
      </c>
      <c r="W573" s="2">
        <v>0</v>
      </c>
      <c r="X573" s="2">
        <v>0</v>
      </c>
      <c r="Y573" s="2">
        <v>0</v>
      </c>
      <c r="Z573" s="2">
        <v>0</v>
      </c>
    </row>
    <row r="574" spans="1:26" x14ac:dyDescent="0.35">
      <c r="A574" s="1">
        <v>41112</v>
      </c>
      <c r="B574" s="2" t="s">
        <v>245</v>
      </c>
      <c r="C574" s="2" t="s">
        <v>229</v>
      </c>
      <c r="D574" s="2" t="s">
        <v>195</v>
      </c>
      <c r="E574" s="2" t="s">
        <v>196</v>
      </c>
      <c r="F574" s="2" t="s">
        <v>197</v>
      </c>
      <c r="G574" s="2">
        <v>248</v>
      </c>
      <c r="H574" s="2">
        <v>6</v>
      </c>
      <c r="I574" s="2">
        <v>110</v>
      </c>
      <c r="J574" s="2">
        <v>4</v>
      </c>
      <c r="K574" s="2">
        <v>38</v>
      </c>
      <c r="L574" s="2">
        <v>45</v>
      </c>
      <c r="M574" s="2">
        <v>14</v>
      </c>
      <c r="N574" s="2">
        <v>5</v>
      </c>
      <c r="O574" s="2">
        <v>1</v>
      </c>
      <c r="P574" s="2" t="s">
        <v>265</v>
      </c>
      <c r="Q574" s="2">
        <v>96</v>
      </c>
      <c r="R574" s="2">
        <v>1</v>
      </c>
      <c r="S574" s="2">
        <v>1</v>
      </c>
      <c r="T574" s="2">
        <v>0</v>
      </c>
      <c r="U574" s="2">
        <v>1</v>
      </c>
      <c r="V574" s="2" t="s">
        <v>201</v>
      </c>
      <c r="W574" s="2">
        <v>8</v>
      </c>
      <c r="X574" s="2">
        <v>0</v>
      </c>
      <c r="Y574" s="2">
        <v>2</v>
      </c>
      <c r="Z574" s="2">
        <v>31</v>
      </c>
    </row>
    <row r="575" spans="1:26" x14ac:dyDescent="0.35">
      <c r="A575" s="1">
        <v>41112</v>
      </c>
      <c r="B575" s="2" t="s">
        <v>245</v>
      </c>
      <c r="C575" s="2" t="s">
        <v>229</v>
      </c>
      <c r="D575" s="2" t="s">
        <v>195</v>
      </c>
      <c r="E575" s="2" t="s">
        <v>196</v>
      </c>
      <c r="F575" s="2" t="s">
        <v>197</v>
      </c>
      <c r="G575" s="2">
        <v>248</v>
      </c>
      <c r="H575" s="2">
        <v>6</v>
      </c>
      <c r="I575" s="2">
        <v>110</v>
      </c>
      <c r="J575" s="2">
        <v>4</v>
      </c>
      <c r="K575" s="2">
        <v>38</v>
      </c>
      <c r="L575" s="2">
        <v>45</v>
      </c>
      <c r="M575" s="2">
        <v>14</v>
      </c>
      <c r="N575" s="2">
        <v>5</v>
      </c>
      <c r="O575" s="2">
        <v>2</v>
      </c>
      <c r="P575" s="2" t="s">
        <v>221</v>
      </c>
      <c r="Q575" s="2">
        <v>8</v>
      </c>
      <c r="R575" s="2">
        <v>1</v>
      </c>
      <c r="S575" s="2">
        <v>0</v>
      </c>
      <c r="T575" s="2">
        <v>0</v>
      </c>
      <c r="U575" s="2">
        <v>2</v>
      </c>
      <c r="V575" s="2" t="s">
        <v>203</v>
      </c>
      <c r="W575" s="2">
        <v>10</v>
      </c>
      <c r="X575" s="2">
        <v>2</v>
      </c>
      <c r="Y575" s="2">
        <v>0</v>
      </c>
      <c r="Z575" s="2">
        <v>29</v>
      </c>
    </row>
    <row r="576" spans="1:26" x14ac:dyDescent="0.35">
      <c r="A576" s="1">
        <v>41112</v>
      </c>
      <c r="B576" s="2" t="s">
        <v>245</v>
      </c>
      <c r="C576" s="2" t="s">
        <v>229</v>
      </c>
      <c r="D576" s="2" t="s">
        <v>195</v>
      </c>
      <c r="E576" s="2" t="s">
        <v>196</v>
      </c>
      <c r="F576" s="2" t="s">
        <v>197</v>
      </c>
      <c r="G576" s="2">
        <v>248</v>
      </c>
      <c r="H576" s="2">
        <v>6</v>
      </c>
      <c r="I576" s="2">
        <v>110</v>
      </c>
      <c r="J576" s="2">
        <v>4</v>
      </c>
      <c r="K576" s="2">
        <v>38</v>
      </c>
      <c r="L576" s="2">
        <v>45</v>
      </c>
      <c r="M576" s="2">
        <v>14</v>
      </c>
      <c r="N576" s="2">
        <v>5</v>
      </c>
      <c r="O576" s="2">
        <v>3</v>
      </c>
      <c r="P576" s="2" t="s">
        <v>196</v>
      </c>
      <c r="Q576" s="2">
        <v>76</v>
      </c>
      <c r="R576" s="2">
        <v>1</v>
      </c>
      <c r="S576" s="2">
        <v>1</v>
      </c>
      <c r="T576" s="2">
        <v>0</v>
      </c>
      <c r="U576" s="2">
        <v>3</v>
      </c>
      <c r="V576" s="2" t="s">
        <v>267</v>
      </c>
      <c r="W576" s="2">
        <v>8</v>
      </c>
      <c r="X576" s="2">
        <v>0</v>
      </c>
      <c r="Y576" s="2">
        <v>0</v>
      </c>
      <c r="Z576" s="2">
        <v>14</v>
      </c>
    </row>
    <row r="577" spans="1:26" x14ac:dyDescent="0.35">
      <c r="A577" s="1">
        <v>41112</v>
      </c>
      <c r="B577" s="2" t="s">
        <v>245</v>
      </c>
      <c r="C577" s="2" t="s">
        <v>229</v>
      </c>
      <c r="D577" s="2" t="s">
        <v>195</v>
      </c>
      <c r="E577" s="2" t="s">
        <v>196</v>
      </c>
      <c r="F577" s="2" t="s">
        <v>197</v>
      </c>
      <c r="G577" s="2">
        <v>248</v>
      </c>
      <c r="H577" s="2">
        <v>6</v>
      </c>
      <c r="I577" s="2">
        <v>110</v>
      </c>
      <c r="J577" s="2">
        <v>4</v>
      </c>
      <c r="K577" s="2">
        <v>38</v>
      </c>
      <c r="L577" s="2">
        <v>45</v>
      </c>
      <c r="M577" s="2">
        <v>14</v>
      </c>
      <c r="N577" s="2">
        <v>5</v>
      </c>
      <c r="O577" s="2">
        <v>4</v>
      </c>
      <c r="P577" s="2" t="s">
        <v>267</v>
      </c>
      <c r="Q577" s="2">
        <v>19</v>
      </c>
      <c r="R577" s="2">
        <v>1</v>
      </c>
      <c r="S577" s="2">
        <v>0</v>
      </c>
      <c r="T577" s="2">
        <v>0</v>
      </c>
      <c r="U577" s="2">
        <v>4</v>
      </c>
      <c r="V577" s="2" t="s">
        <v>222</v>
      </c>
      <c r="W577" s="2">
        <v>3</v>
      </c>
      <c r="X577" s="2">
        <v>1</v>
      </c>
      <c r="Y577" s="2">
        <v>0</v>
      </c>
      <c r="Z577" s="2">
        <v>14</v>
      </c>
    </row>
    <row r="578" spans="1:26" x14ac:dyDescent="0.35">
      <c r="A578" s="1">
        <v>41112</v>
      </c>
      <c r="B578" s="2" t="s">
        <v>245</v>
      </c>
      <c r="C578" s="2" t="s">
        <v>229</v>
      </c>
      <c r="D578" s="2" t="s">
        <v>195</v>
      </c>
      <c r="E578" s="2" t="s">
        <v>196</v>
      </c>
      <c r="F578" s="2" t="s">
        <v>197</v>
      </c>
      <c r="G578" s="2">
        <v>248</v>
      </c>
      <c r="H578" s="2">
        <v>6</v>
      </c>
      <c r="I578" s="2">
        <v>110</v>
      </c>
      <c r="J578" s="2">
        <v>4</v>
      </c>
      <c r="K578" s="2">
        <v>38</v>
      </c>
      <c r="L578" s="2">
        <v>45</v>
      </c>
      <c r="M578" s="2">
        <v>14</v>
      </c>
      <c r="N578" s="2">
        <v>5</v>
      </c>
      <c r="O578" s="2">
        <v>5</v>
      </c>
      <c r="P578" s="2" t="s">
        <v>242</v>
      </c>
      <c r="Q578" s="2">
        <v>16</v>
      </c>
      <c r="R578" s="2">
        <v>0</v>
      </c>
      <c r="S578" s="2">
        <v>0</v>
      </c>
      <c r="T578" s="2">
        <v>0</v>
      </c>
      <c r="U578" s="2">
        <v>5</v>
      </c>
      <c r="V578" s="2" t="s">
        <v>221</v>
      </c>
      <c r="W578" s="2">
        <v>6</v>
      </c>
      <c r="X578" s="2">
        <v>1</v>
      </c>
      <c r="Y578" s="2">
        <v>2</v>
      </c>
      <c r="Z578" s="2">
        <v>7</v>
      </c>
    </row>
    <row r="579" spans="1:26" x14ac:dyDescent="0.35">
      <c r="A579" s="1">
        <v>41112</v>
      </c>
      <c r="B579" s="2" t="s">
        <v>245</v>
      </c>
      <c r="C579" s="2" t="s">
        <v>229</v>
      </c>
      <c r="D579" s="2" t="s">
        <v>195</v>
      </c>
      <c r="E579" s="2" t="s">
        <v>196</v>
      </c>
      <c r="F579" s="2" t="s">
        <v>197</v>
      </c>
      <c r="G579" s="2">
        <v>248</v>
      </c>
      <c r="H579" s="2">
        <v>6</v>
      </c>
      <c r="I579" s="2">
        <v>110</v>
      </c>
      <c r="J579" s="2">
        <v>4</v>
      </c>
      <c r="K579" s="2">
        <v>38</v>
      </c>
      <c r="L579" s="2">
        <v>45</v>
      </c>
      <c r="M579" s="2">
        <v>14</v>
      </c>
      <c r="N579" s="2">
        <v>5</v>
      </c>
      <c r="O579" s="2">
        <v>6</v>
      </c>
      <c r="P579" s="2" t="s">
        <v>239</v>
      </c>
      <c r="Q579" s="2">
        <v>13</v>
      </c>
      <c r="R579" s="2">
        <v>1</v>
      </c>
      <c r="S579" s="2">
        <v>0</v>
      </c>
      <c r="T579" s="2">
        <v>0</v>
      </c>
      <c r="U579" s="2">
        <v>6</v>
      </c>
      <c r="V579" s="2" t="s">
        <v>196</v>
      </c>
      <c r="W579" s="2">
        <v>2</v>
      </c>
      <c r="X579" s="2">
        <v>1</v>
      </c>
      <c r="Y579" s="2">
        <v>0</v>
      </c>
      <c r="Z579" s="2">
        <v>5</v>
      </c>
    </row>
    <row r="580" spans="1:26" x14ac:dyDescent="0.35">
      <c r="A580" s="1">
        <v>41112</v>
      </c>
      <c r="B580" s="2" t="s">
        <v>245</v>
      </c>
      <c r="C580" s="2" t="s">
        <v>229</v>
      </c>
      <c r="D580" s="2" t="s">
        <v>195</v>
      </c>
      <c r="E580" s="2" t="s">
        <v>196</v>
      </c>
      <c r="F580" s="2" t="s">
        <v>197</v>
      </c>
      <c r="G580" s="2">
        <v>248</v>
      </c>
      <c r="H580" s="2">
        <v>6</v>
      </c>
      <c r="I580" s="2">
        <v>110</v>
      </c>
      <c r="J580" s="2">
        <v>4</v>
      </c>
      <c r="K580" s="2">
        <v>38</v>
      </c>
      <c r="L580" s="2">
        <v>45</v>
      </c>
      <c r="M580" s="2">
        <v>14</v>
      </c>
      <c r="N580" s="2">
        <v>5</v>
      </c>
      <c r="O580" s="2">
        <v>7</v>
      </c>
      <c r="P580" s="2" t="s">
        <v>222</v>
      </c>
      <c r="Q580" s="2">
        <v>3</v>
      </c>
      <c r="R580" s="2">
        <v>1</v>
      </c>
      <c r="S580" s="2">
        <v>0</v>
      </c>
      <c r="T580" s="2">
        <v>0</v>
      </c>
      <c r="U580" s="2">
        <v>7</v>
      </c>
      <c r="V580" s="2" t="s">
        <v>63</v>
      </c>
      <c r="W580" s="2">
        <v>1</v>
      </c>
      <c r="X580" s="2">
        <v>0</v>
      </c>
      <c r="Y580" s="2">
        <v>0</v>
      </c>
      <c r="Z580" s="2">
        <v>5</v>
      </c>
    </row>
    <row r="581" spans="1:26" x14ac:dyDescent="0.35">
      <c r="A581" s="1">
        <v>41112</v>
      </c>
      <c r="B581" s="2" t="s">
        <v>245</v>
      </c>
      <c r="C581" s="2" t="s">
        <v>229</v>
      </c>
      <c r="D581" s="2" t="s">
        <v>195</v>
      </c>
      <c r="E581" s="2" t="s">
        <v>196</v>
      </c>
      <c r="F581" s="2" t="s">
        <v>197</v>
      </c>
      <c r="G581" s="2">
        <v>248</v>
      </c>
      <c r="H581" s="2">
        <v>6</v>
      </c>
      <c r="I581" s="2">
        <v>110</v>
      </c>
      <c r="J581" s="2">
        <v>4</v>
      </c>
      <c r="K581" s="2">
        <v>38</v>
      </c>
      <c r="L581" s="2">
        <v>45</v>
      </c>
      <c r="M581" s="2">
        <v>14</v>
      </c>
      <c r="N581" s="2">
        <v>5</v>
      </c>
      <c r="O581" s="2">
        <v>8</v>
      </c>
      <c r="P581" s="2" t="s">
        <v>201</v>
      </c>
      <c r="Q581" s="2">
        <v>3</v>
      </c>
      <c r="R581" s="2">
        <v>0</v>
      </c>
      <c r="S581" s="2">
        <v>0</v>
      </c>
      <c r="T581" s="2">
        <v>0</v>
      </c>
      <c r="U581" s="2">
        <v>8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</row>
    <row r="582" spans="1:26" x14ac:dyDescent="0.35">
      <c r="A582" s="1">
        <v>41112</v>
      </c>
      <c r="B582" s="2" t="s">
        <v>245</v>
      </c>
      <c r="C582" s="2" t="s">
        <v>229</v>
      </c>
      <c r="D582" s="2" t="s">
        <v>195</v>
      </c>
      <c r="E582" s="2" t="s">
        <v>196</v>
      </c>
      <c r="F582" s="2" t="s">
        <v>197</v>
      </c>
      <c r="G582" s="2">
        <v>248</v>
      </c>
      <c r="H582" s="2">
        <v>6</v>
      </c>
      <c r="I582" s="2">
        <v>110</v>
      </c>
      <c r="J582" s="2">
        <v>4</v>
      </c>
      <c r="K582" s="2">
        <v>38</v>
      </c>
      <c r="L582" s="2">
        <v>45</v>
      </c>
      <c r="M582" s="2">
        <v>14</v>
      </c>
      <c r="N582" s="2">
        <v>5</v>
      </c>
      <c r="O582" s="2">
        <v>9</v>
      </c>
      <c r="P582" s="2">
        <v>0</v>
      </c>
      <c r="Q582" s="2">
        <v>0</v>
      </c>
      <c r="R582" s="2">
        <v>0</v>
      </c>
      <c r="S582" s="2">
        <v>0</v>
      </c>
      <c r="T582" s="2">
        <v>0</v>
      </c>
      <c r="U582" s="2">
        <v>9</v>
      </c>
      <c r="V582" s="2">
        <v>0</v>
      </c>
      <c r="W582" s="2">
        <v>0</v>
      </c>
      <c r="X582" s="2">
        <v>0</v>
      </c>
      <c r="Y582" s="2">
        <v>0</v>
      </c>
      <c r="Z582" s="2">
        <v>0</v>
      </c>
    </row>
    <row r="583" spans="1:26" x14ac:dyDescent="0.35">
      <c r="A583" s="1">
        <v>41112</v>
      </c>
      <c r="B583" s="2" t="s">
        <v>245</v>
      </c>
      <c r="C583" s="2" t="s">
        <v>229</v>
      </c>
      <c r="D583" s="2" t="s">
        <v>195</v>
      </c>
      <c r="E583" s="2" t="s">
        <v>196</v>
      </c>
      <c r="F583" s="2" t="s">
        <v>197</v>
      </c>
      <c r="G583" s="2">
        <v>248</v>
      </c>
      <c r="H583" s="2">
        <v>6</v>
      </c>
      <c r="I583" s="2">
        <v>110</v>
      </c>
      <c r="J583" s="2">
        <v>4</v>
      </c>
      <c r="K583" s="2">
        <v>38</v>
      </c>
      <c r="L583" s="2">
        <v>45</v>
      </c>
      <c r="M583" s="2">
        <v>14</v>
      </c>
      <c r="N583" s="2">
        <v>5</v>
      </c>
      <c r="O583" s="2">
        <v>10</v>
      </c>
      <c r="P583" s="2">
        <v>0</v>
      </c>
      <c r="Q583" s="2">
        <v>0</v>
      </c>
      <c r="R583" s="2">
        <v>0</v>
      </c>
      <c r="S583" s="2">
        <v>0</v>
      </c>
      <c r="T583" s="2">
        <v>0</v>
      </c>
      <c r="U583" s="2">
        <v>10</v>
      </c>
      <c r="V583" s="2">
        <v>0</v>
      </c>
      <c r="W583" s="2">
        <v>0</v>
      </c>
      <c r="X583" s="2">
        <v>0</v>
      </c>
      <c r="Y583" s="2">
        <v>0</v>
      </c>
      <c r="Z583" s="2">
        <v>0</v>
      </c>
    </row>
    <row r="584" spans="1:26" x14ac:dyDescent="0.35">
      <c r="A584" s="1">
        <v>41112</v>
      </c>
      <c r="B584" s="2" t="s">
        <v>245</v>
      </c>
      <c r="C584" s="2" t="s">
        <v>229</v>
      </c>
      <c r="D584" s="2" t="s">
        <v>195</v>
      </c>
      <c r="E584" s="2" t="s">
        <v>196</v>
      </c>
      <c r="F584" s="2" t="s">
        <v>197</v>
      </c>
      <c r="G584" s="2">
        <v>248</v>
      </c>
      <c r="H584" s="2">
        <v>6</v>
      </c>
      <c r="I584" s="2">
        <v>110</v>
      </c>
      <c r="J584" s="2">
        <v>4</v>
      </c>
      <c r="K584" s="2">
        <v>38</v>
      </c>
      <c r="L584" s="2">
        <v>45</v>
      </c>
      <c r="M584" s="2">
        <v>14</v>
      </c>
      <c r="N584" s="2">
        <v>5</v>
      </c>
      <c r="O584" s="2">
        <v>11</v>
      </c>
      <c r="P584" s="2">
        <v>0</v>
      </c>
      <c r="Q584" s="2">
        <v>0</v>
      </c>
      <c r="R584" s="2">
        <v>0</v>
      </c>
      <c r="S584" s="2">
        <v>0</v>
      </c>
      <c r="T584" s="2">
        <v>0</v>
      </c>
      <c r="U584" s="2">
        <v>11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</row>
    <row r="585" spans="1:26" x14ac:dyDescent="0.35">
      <c r="A585" s="1">
        <v>41119</v>
      </c>
      <c r="B585" s="2" t="s">
        <v>276</v>
      </c>
      <c r="C585" s="2" t="s">
        <v>194</v>
      </c>
      <c r="D585" s="2" t="s">
        <v>195</v>
      </c>
      <c r="E585" s="2" t="s">
        <v>196</v>
      </c>
      <c r="F585" s="2" t="s">
        <v>197</v>
      </c>
      <c r="G585" s="2">
        <v>180</v>
      </c>
      <c r="H585" s="2">
        <v>3</v>
      </c>
      <c r="I585" s="2">
        <v>178</v>
      </c>
      <c r="J585" s="2">
        <v>4</v>
      </c>
      <c r="K585" s="2">
        <v>30</v>
      </c>
      <c r="L585" s="2">
        <v>30</v>
      </c>
      <c r="M585" s="2">
        <v>8</v>
      </c>
      <c r="N585" s="2">
        <v>4</v>
      </c>
      <c r="O585" s="2">
        <v>1</v>
      </c>
      <c r="P585" s="2" t="s">
        <v>265</v>
      </c>
      <c r="Q585" s="2">
        <v>26</v>
      </c>
      <c r="R585" s="2">
        <v>1</v>
      </c>
      <c r="S585" s="2">
        <v>0</v>
      </c>
      <c r="T585" s="2">
        <v>0</v>
      </c>
      <c r="U585" s="2">
        <v>1</v>
      </c>
      <c r="V585" s="2" t="s">
        <v>196</v>
      </c>
      <c r="W585" s="2">
        <v>6</v>
      </c>
      <c r="X585" s="2">
        <v>0</v>
      </c>
      <c r="Y585" s="2">
        <v>1</v>
      </c>
      <c r="Z585" s="2">
        <v>18</v>
      </c>
    </row>
    <row r="586" spans="1:26" x14ac:dyDescent="0.35">
      <c r="A586" s="1">
        <v>41119</v>
      </c>
      <c r="B586" s="2" t="s">
        <v>276</v>
      </c>
      <c r="C586" s="2" t="s">
        <v>194</v>
      </c>
      <c r="D586" s="2" t="s">
        <v>195</v>
      </c>
      <c r="E586" s="2" t="s">
        <v>196</v>
      </c>
      <c r="F586" s="2" t="s">
        <v>197</v>
      </c>
      <c r="G586" s="2">
        <v>180</v>
      </c>
      <c r="H586" s="2">
        <v>3</v>
      </c>
      <c r="I586" s="2">
        <v>178</v>
      </c>
      <c r="J586" s="2">
        <v>4</v>
      </c>
      <c r="K586" s="2">
        <v>30</v>
      </c>
      <c r="L586" s="2">
        <v>30</v>
      </c>
      <c r="M586" s="2">
        <v>8</v>
      </c>
      <c r="N586" s="2">
        <v>4</v>
      </c>
      <c r="O586" s="2">
        <v>2</v>
      </c>
      <c r="P586" s="2" t="s">
        <v>221</v>
      </c>
      <c r="Q586" s="2">
        <v>24</v>
      </c>
      <c r="R586" s="2">
        <v>1</v>
      </c>
      <c r="S586" s="2">
        <v>0</v>
      </c>
      <c r="T586" s="2">
        <v>0</v>
      </c>
      <c r="U586" s="2">
        <v>2</v>
      </c>
      <c r="V586" s="2" t="s">
        <v>203</v>
      </c>
      <c r="W586" s="2">
        <v>7</v>
      </c>
      <c r="X586" s="2">
        <v>0</v>
      </c>
      <c r="Y586" s="2">
        <v>1</v>
      </c>
      <c r="Z586" s="2">
        <v>23</v>
      </c>
    </row>
    <row r="587" spans="1:26" x14ac:dyDescent="0.35">
      <c r="A587" s="1">
        <v>41119</v>
      </c>
      <c r="B587" s="2" t="s">
        <v>276</v>
      </c>
      <c r="C587" s="2" t="s">
        <v>194</v>
      </c>
      <c r="D587" s="2" t="s">
        <v>195</v>
      </c>
      <c r="E587" s="2" t="s">
        <v>196</v>
      </c>
      <c r="F587" s="2" t="s">
        <v>197</v>
      </c>
      <c r="G587" s="2">
        <v>180</v>
      </c>
      <c r="H587" s="2">
        <v>3</v>
      </c>
      <c r="I587" s="2">
        <v>178</v>
      </c>
      <c r="J587" s="2">
        <v>4</v>
      </c>
      <c r="K587" s="2">
        <v>30</v>
      </c>
      <c r="L587" s="2">
        <v>30</v>
      </c>
      <c r="M587" s="2">
        <v>8</v>
      </c>
      <c r="N587" s="2">
        <v>4</v>
      </c>
      <c r="O587" s="2">
        <v>3</v>
      </c>
      <c r="P587" s="2" t="s">
        <v>241</v>
      </c>
      <c r="Q587" s="2">
        <v>103</v>
      </c>
      <c r="R587" s="2">
        <v>0</v>
      </c>
      <c r="S587" s="2">
        <v>0</v>
      </c>
      <c r="T587" s="2">
        <v>1</v>
      </c>
      <c r="U587" s="2">
        <v>3</v>
      </c>
      <c r="V587" s="2" t="s">
        <v>68</v>
      </c>
      <c r="W587" s="2">
        <v>5</v>
      </c>
      <c r="X587" s="2">
        <v>2</v>
      </c>
      <c r="Y587" s="2">
        <v>1</v>
      </c>
      <c r="Z587" s="2">
        <v>24</v>
      </c>
    </row>
    <row r="588" spans="1:26" x14ac:dyDescent="0.35">
      <c r="A588" s="1">
        <v>41119</v>
      </c>
      <c r="B588" s="2" t="s">
        <v>276</v>
      </c>
      <c r="C588" s="2" t="s">
        <v>194</v>
      </c>
      <c r="D588" s="2" t="s">
        <v>195</v>
      </c>
      <c r="E588" s="2" t="s">
        <v>196</v>
      </c>
      <c r="F588" s="2" t="s">
        <v>197</v>
      </c>
      <c r="G588" s="2">
        <v>180</v>
      </c>
      <c r="H588" s="2">
        <v>3</v>
      </c>
      <c r="I588" s="2">
        <v>178</v>
      </c>
      <c r="J588" s="2">
        <v>4</v>
      </c>
      <c r="K588" s="2">
        <v>30</v>
      </c>
      <c r="L588" s="2">
        <v>30</v>
      </c>
      <c r="M588" s="2">
        <v>8</v>
      </c>
      <c r="N588" s="2">
        <v>4</v>
      </c>
      <c r="O588" s="2">
        <v>4</v>
      </c>
      <c r="P588" s="2" t="s">
        <v>68</v>
      </c>
      <c r="Q588" s="2">
        <v>19</v>
      </c>
      <c r="R588" s="2">
        <v>1</v>
      </c>
      <c r="S588" s="2">
        <v>0</v>
      </c>
      <c r="T588" s="2">
        <v>0</v>
      </c>
      <c r="U588" s="2">
        <v>4</v>
      </c>
      <c r="V588" s="2" t="s">
        <v>222</v>
      </c>
      <c r="W588" s="2">
        <v>3</v>
      </c>
      <c r="X588" s="2">
        <v>0</v>
      </c>
      <c r="Y588" s="2">
        <v>0</v>
      </c>
      <c r="Z588" s="2">
        <v>30</v>
      </c>
    </row>
    <row r="589" spans="1:26" x14ac:dyDescent="0.35">
      <c r="A589" s="1">
        <v>41119</v>
      </c>
      <c r="B589" s="2" t="s">
        <v>276</v>
      </c>
      <c r="C589" s="2" t="s">
        <v>194</v>
      </c>
      <c r="D589" s="2" t="s">
        <v>195</v>
      </c>
      <c r="E589" s="2" t="s">
        <v>196</v>
      </c>
      <c r="F589" s="2" t="s">
        <v>197</v>
      </c>
      <c r="G589" s="2">
        <v>180</v>
      </c>
      <c r="H589" s="2">
        <v>3</v>
      </c>
      <c r="I589" s="2">
        <v>178</v>
      </c>
      <c r="J589" s="2">
        <v>4</v>
      </c>
      <c r="K589" s="2">
        <v>30</v>
      </c>
      <c r="L589" s="2">
        <v>30</v>
      </c>
      <c r="M589" s="2">
        <v>8</v>
      </c>
      <c r="N589" s="2">
        <v>4</v>
      </c>
      <c r="O589" s="2">
        <v>5</v>
      </c>
      <c r="P589" s="2" t="s">
        <v>242</v>
      </c>
      <c r="Q589" s="2">
        <v>0</v>
      </c>
      <c r="R589" s="2">
        <v>0</v>
      </c>
      <c r="S589" s="2">
        <v>0</v>
      </c>
      <c r="T589" s="2">
        <v>0</v>
      </c>
      <c r="U589" s="2">
        <v>5</v>
      </c>
      <c r="V589" s="2" t="s">
        <v>221</v>
      </c>
      <c r="W589" s="2">
        <v>4</v>
      </c>
      <c r="X589" s="2">
        <v>0</v>
      </c>
      <c r="Y589" s="2">
        <v>0</v>
      </c>
      <c r="Z589" s="2">
        <v>38</v>
      </c>
    </row>
    <row r="590" spans="1:26" x14ac:dyDescent="0.35">
      <c r="A590" s="1">
        <v>41119</v>
      </c>
      <c r="B590" s="2" t="s">
        <v>276</v>
      </c>
      <c r="C590" s="2" t="s">
        <v>194</v>
      </c>
      <c r="D590" s="2" t="s">
        <v>195</v>
      </c>
      <c r="E590" s="2" t="s">
        <v>196</v>
      </c>
      <c r="F590" s="2" t="s">
        <v>197</v>
      </c>
      <c r="G590" s="2">
        <v>180</v>
      </c>
      <c r="H590" s="2">
        <v>3</v>
      </c>
      <c r="I590" s="2">
        <v>178</v>
      </c>
      <c r="J590" s="2">
        <v>4</v>
      </c>
      <c r="K590" s="2">
        <v>30</v>
      </c>
      <c r="L590" s="2">
        <v>30</v>
      </c>
      <c r="M590" s="2">
        <v>8</v>
      </c>
      <c r="N590" s="2">
        <v>4</v>
      </c>
      <c r="O590" s="2">
        <v>6</v>
      </c>
      <c r="P590" s="2">
        <v>0</v>
      </c>
      <c r="Q590" s="2">
        <v>0</v>
      </c>
      <c r="R590" s="2">
        <v>0</v>
      </c>
      <c r="S590" s="2">
        <v>0</v>
      </c>
      <c r="T590" s="2">
        <v>0</v>
      </c>
      <c r="U590" s="2">
        <v>6</v>
      </c>
      <c r="V590" s="2" t="s">
        <v>270</v>
      </c>
      <c r="W590" s="2">
        <v>2</v>
      </c>
      <c r="X590" s="2">
        <v>0</v>
      </c>
      <c r="Y590" s="2">
        <v>0</v>
      </c>
      <c r="Z590" s="2">
        <v>25</v>
      </c>
    </row>
    <row r="591" spans="1:26" x14ac:dyDescent="0.35">
      <c r="A591" s="1">
        <v>41119</v>
      </c>
      <c r="B591" s="2" t="s">
        <v>276</v>
      </c>
      <c r="C591" s="2" t="s">
        <v>194</v>
      </c>
      <c r="D591" s="2" t="s">
        <v>195</v>
      </c>
      <c r="E591" s="2" t="s">
        <v>196</v>
      </c>
      <c r="F591" s="2" t="s">
        <v>197</v>
      </c>
      <c r="G591" s="2">
        <v>180</v>
      </c>
      <c r="H591" s="2">
        <v>3</v>
      </c>
      <c r="I591" s="2">
        <v>178</v>
      </c>
      <c r="J591" s="2">
        <v>4</v>
      </c>
      <c r="K591" s="2">
        <v>30</v>
      </c>
      <c r="L591" s="2">
        <v>30</v>
      </c>
      <c r="M591" s="2">
        <v>8</v>
      </c>
      <c r="N591" s="2">
        <v>4</v>
      </c>
      <c r="O591" s="2">
        <v>7</v>
      </c>
      <c r="P591" s="2">
        <v>0</v>
      </c>
      <c r="Q591" s="2">
        <v>0</v>
      </c>
      <c r="R591" s="2">
        <v>0</v>
      </c>
      <c r="S591" s="2">
        <v>0</v>
      </c>
      <c r="T591" s="2">
        <v>0</v>
      </c>
      <c r="U591" s="2">
        <v>7</v>
      </c>
      <c r="V591" s="2" t="s">
        <v>241</v>
      </c>
      <c r="W591" s="2">
        <v>3</v>
      </c>
      <c r="X591" s="2">
        <v>0</v>
      </c>
      <c r="Y591" s="2">
        <v>1</v>
      </c>
      <c r="Z591" s="2">
        <v>16</v>
      </c>
    </row>
    <row r="592" spans="1:26" x14ac:dyDescent="0.35">
      <c r="A592" s="1">
        <v>41119</v>
      </c>
      <c r="B592" s="2" t="s">
        <v>276</v>
      </c>
      <c r="C592" s="2" t="s">
        <v>194</v>
      </c>
      <c r="D592" s="2" t="s">
        <v>195</v>
      </c>
      <c r="E592" s="2" t="s">
        <v>196</v>
      </c>
      <c r="F592" s="2" t="s">
        <v>197</v>
      </c>
      <c r="G592" s="2">
        <v>180</v>
      </c>
      <c r="H592" s="2">
        <v>3</v>
      </c>
      <c r="I592" s="2">
        <v>178</v>
      </c>
      <c r="J592" s="2">
        <v>4</v>
      </c>
      <c r="K592" s="2">
        <v>30</v>
      </c>
      <c r="L592" s="2">
        <v>30</v>
      </c>
      <c r="M592" s="2">
        <v>8</v>
      </c>
      <c r="N592" s="2">
        <v>4</v>
      </c>
      <c r="O592" s="2">
        <v>8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8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</row>
    <row r="593" spans="1:26" x14ac:dyDescent="0.35">
      <c r="A593" s="1">
        <v>41119</v>
      </c>
      <c r="B593" s="2" t="s">
        <v>276</v>
      </c>
      <c r="C593" s="2" t="s">
        <v>194</v>
      </c>
      <c r="D593" s="2" t="s">
        <v>195</v>
      </c>
      <c r="E593" s="2" t="s">
        <v>196</v>
      </c>
      <c r="F593" s="2" t="s">
        <v>197</v>
      </c>
      <c r="G593" s="2">
        <v>180</v>
      </c>
      <c r="H593" s="2">
        <v>3</v>
      </c>
      <c r="I593" s="2">
        <v>178</v>
      </c>
      <c r="J593" s="2">
        <v>4</v>
      </c>
      <c r="K593" s="2">
        <v>30</v>
      </c>
      <c r="L593" s="2">
        <v>30</v>
      </c>
      <c r="M593" s="2">
        <v>8</v>
      </c>
      <c r="N593" s="2">
        <v>4</v>
      </c>
      <c r="O593" s="2">
        <v>9</v>
      </c>
      <c r="P593" s="2">
        <v>0</v>
      </c>
      <c r="Q593" s="2">
        <v>0</v>
      </c>
      <c r="R593" s="2">
        <v>0</v>
      </c>
      <c r="S593" s="2">
        <v>0</v>
      </c>
      <c r="T593" s="2">
        <v>0</v>
      </c>
      <c r="U593" s="2">
        <v>9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</row>
    <row r="594" spans="1:26" x14ac:dyDescent="0.35">
      <c r="A594" s="1">
        <v>41119</v>
      </c>
      <c r="B594" s="2" t="s">
        <v>276</v>
      </c>
      <c r="C594" s="2" t="s">
        <v>194</v>
      </c>
      <c r="D594" s="2" t="s">
        <v>195</v>
      </c>
      <c r="E594" s="2" t="s">
        <v>196</v>
      </c>
      <c r="F594" s="2" t="s">
        <v>197</v>
      </c>
      <c r="G594" s="2">
        <v>180</v>
      </c>
      <c r="H594" s="2">
        <v>3</v>
      </c>
      <c r="I594" s="2">
        <v>178</v>
      </c>
      <c r="J594" s="2">
        <v>4</v>
      </c>
      <c r="K594" s="2">
        <v>30</v>
      </c>
      <c r="L594" s="2">
        <v>30</v>
      </c>
      <c r="M594" s="2">
        <v>8</v>
      </c>
      <c r="N594" s="2">
        <v>4</v>
      </c>
      <c r="O594" s="2">
        <v>10</v>
      </c>
      <c r="P594" s="2">
        <v>0</v>
      </c>
      <c r="Q594" s="2">
        <v>0</v>
      </c>
      <c r="R594" s="2">
        <v>0</v>
      </c>
      <c r="S594" s="2">
        <v>0</v>
      </c>
      <c r="T594" s="2">
        <v>0</v>
      </c>
      <c r="U594" s="2">
        <v>10</v>
      </c>
      <c r="V594" s="2">
        <v>0</v>
      </c>
      <c r="W594" s="2">
        <v>0</v>
      </c>
      <c r="X594" s="2">
        <v>0</v>
      </c>
      <c r="Y594" s="2">
        <v>0</v>
      </c>
      <c r="Z594" s="2">
        <v>0</v>
      </c>
    </row>
    <row r="595" spans="1:26" x14ac:dyDescent="0.35">
      <c r="A595" s="1">
        <v>41119</v>
      </c>
      <c r="B595" s="2" t="s">
        <v>276</v>
      </c>
      <c r="C595" s="2" t="s">
        <v>194</v>
      </c>
      <c r="D595" s="2" t="s">
        <v>195</v>
      </c>
      <c r="E595" s="2" t="s">
        <v>196</v>
      </c>
      <c r="F595" s="2" t="s">
        <v>197</v>
      </c>
      <c r="G595" s="2">
        <v>180</v>
      </c>
      <c r="H595" s="2">
        <v>3</v>
      </c>
      <c r="I595" s="2">
        <v>178</v>
      </c>
      <c r="J595" s="2">
        <v>4</v>
      </c>
      <c r="K595" s="2">
        <v>30</v>
      </c>
      <c r="L595" s="2">
        <v>30</v>
      </c>
      <c r="M595" s="2">
        <v>8</v>
      </c>
      <c r="N595" s="2">
        <v>4</v>
      </c>
      <c r="O595" s="2">
        <v>11</v>
      </c>
      <c r="P595" s="2">
        <v>0</v>
      </c>
      <c r="Q595" s="2">
        <v>0</v>
      </c>
      <c r="R595" s="2">
        <v>0</v>
      </c>
      <c r="S595" s="2">
        <v>0</v>
      </c>
      <c r="T595" s="2">
        <v>0</v>
      </c>
      <c r="U595" s="2">
        <v>11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</row>
    <row r="596" spans="1:26" x14ac:dyDescent="0.35">
      <c r="A596" s="1">
        <v>41126</v>
      </c>
      <c r="B596" s="2" t="s">
        <v>264</v>
      </c>
      <c r="C596" s="2" t="s">
        <v>194</v>
      </c>
      <c r="D596" s="2" t="s">
        <v>209</v>
      </c>
      <c r="E596" s="2" t="s">
        <v>196</v>
      </c>
      <c r="F596" s="2" t="s">
        <v>197</v>
      </c>
      <c r="G596" s="2">
        <v>212</v>
      </c>
      <c r="H596" s="2">
        <v>10</v>
      </c>
      <c r="I596" s="2">
        <v>94</v>
      </c>
      <c r="J596" s="2">
        <v>8</v>
      </c>
      <c r="K596" s="2">
        <v>28</v>
      </c>
      <c r="L596" s="2">
        <v>40</v>
      </c>
      <c r="M596" s="2">
        <v>20</v>
      </c>
      <c r="N596" s="2">
        <v>0</v>
      </c>
      <c r="O596" s="2">
        <v>1</v>
      </c>
      <c r="P596" s="2" t="s">
        <v>199</v>
      </c>
      <c r="Q596" s="2">
        <v>11</v>
      </c>
      <c r="R596" s="2">
        <v>1</v>
      </c>
      <c r="S596" s="2">
        <v>0</v>
      </c>
      <c r="T596" s="2">
        <v>0</v>
      </c>
      <c r="U596" s="2">
        <v>1</v>
      </c>
      <c r="V596" s="2" t="s">
        <v>206</v>
      </c>
      <c r="W596" s="2">
        <v>6</v>
      </c>
      <c r="X596" s="2">
        <v>0</v>
      </c>
      <c r="Y596" s="2">
        <v>2</v>
      </c>
      <c r="Z596" s="2">
        <v>22</v>
      </c>
    </row>
    <row r="597" spans="1:26" x14ac:dyDescent="0.35">
      <c r="A597" s="1">
        <v>41126</v>
      </c>
      <c r="B597" s="2" t="s">
        <v>264</v>
      </c>
      <c r="C597" s="2" t="s">
        <v>194</v>
      </c>
      <c r="D597" s="2" t="s">
        <v>209</v>
      </c>
      <c r="E597" s="2" t="s">
        <v>196</v>
      </c>
      <c r="F597" s="2" t="s">
        <v>197</v>
      </c>
      <c r="G597" s="2">
        <v>212</v>
      </c>
      <c r="H597" s="2">
        <v>10</v>
      </c>
      <c r="I597" s="2">
        <v>94</v>
      </c>
      <c r="J597" s="2">
        <v>8</v>
      </c>
      <c r="K597" s="2">
        <v>28</v>
      </c>
      <c r="L597" s="2">
        <v>40</v>
      </c>
      <c r="M597" s="2">
        <v>20</v>
      </c>
      <c r="N597" s="2">
        <v>0</v>
      </c>
      <c r="O597" s="2">
        <v>2</v>
      </c>
      <c r="P597" s="2" t="s">
        <v>239</v>
      </c>
      <c r="Q597" s="2">
        <v>30</v>
      </c>
      <c r="R597" s="2">
        <v>1</v>
      </c>
      <c r="S597" s="2">
        <v>0</v>
      </c>
      <c r="T597" s="2">
        <v>0</v>
      </c>
      <c r="U597" s="2">
        <v>2</v>
      </c>
      <c r="V597" s="2" t="s">
        <v>220</v>
      </c>
      <c r="W597" s="2">
        <v>7</v>
      </c>
      <c r="X597" s="2">
        <v>0</v>
      </c>
      <c r="Y597" s="2">
        <v>1</v>
      </c>
      <c r="Z597" s="2">
        <v>32</v>
      </c>
    </row>
    <row r="598" spans="1:26" x14ac:dyDescent="0.35">
      <c r="A598" s="1">
        <v>41126</v>
      </c>
      <c r="B598" s="2" t="s">
        <v>264</v>
      </c>
      <c r="C598" s="2" t="s">
        <v>194</v>
      </c>
      <c r="D598" s="2" t="s">
        <v>209</v>
      </c>
      <c r="E598" s="2" t="s">
        <v>196</v>
      </c>
      <c r="F598" s="2" t="s">
        <v>197</v>
      </c>
      <c r="G598" s="2">
        <v>212</v>
      </c>
      <c r="H598" s="2">
        <v>10</v>
      </c>
      <c r="I598" s="2">
        <v>94</v>
      </c>
      <c r="J598" s="2">
        <v>8</v>
      </c>
      <c r="K598" s="2">
        <v>28</v>
      </c>
      <c r="L598" s="2">
        <v>40</v>
      </c>
      <c r="M598" s="2">
        <v>20</v>
      </c>
      <c r="N598" s="2">
        <v>0</v>
      </c>
      <c r="O598" s="2">
        <v>3</v>
      </c>
      <c r="P598" s="2" t="s">
        <v>241</v>
      </c>
      <c r="Q598" s="2">
        <v>1</v>
      </c>
      <c r="R598" s="2">
        <v>1</v>
      </c>
      <c r="S598" s="2">
        <v>0</v>
      </c>
      <c r="T598" s="2">
        <v>0</v>
      </c>
      <c r="U598" s="2">
        <v>3</v>
      </c>
      <c r="V598" s="2" t="s">
        <v>233</v>
      </c>
      <c r="W598" s="2">
        <v>5</v>
      </c>
      <c r="X598" s="2">
        <v>0</v>
      </c>
      <c r="Y598" s="2">
        <v>2</v>
      </c>
      <c r="Z598" s="2">
        <v>9</v>
      </c>
    </row>
    <row r="599" spans="1:26" x14ac:dyDescent="0.35">
      <c r="A599" s="1">
        <v>41126</v>
      </c>
      <c r="B599" s="2" t="s">
        <v>264</v>
      </c>
      <c r="C599" s="2" t="s">
        <v>194</v>
      </c>
      <c r="D599" s="2" t="s">
        <v>209</v>
      </c>
      <c r="E599" s="2" t="s">
        <v>196</v>
      </c>
      <c r="F599" s="2" t="s">
        <v>197</v>
      </c>
      <c r="G599" s="2">
        <v>212</v>
      </c>
      <c r="H599" s="2">
        <v>10</v>
      </c>
      <c r="I599" s="2">
        <v>94</v>
      </c>
      <c r="J599" s="2">
        <v>8</v>
      </c>
      <c r="K599" s="2">
        <v>28</v>
      </c>
      <c r="L599" s="2">
        <v>40</v>
      </c>
      <c r="M599" s="2">
        <v>20</v>
      </c>
      <c r="N599" s="2">
        <v>0</v>
      </c>
      <c r="O599" s="2">
        <v>4</v>
      </c>
      <c r="P599" s="2" t="s">
        <v>233</v>
      </c>
      <c r="Q599" s="2">
        <v>36</v>
      </c>
      <c r="R599" s="2">
        <v>1</v>
      </c>
      <c r="S599" s="2">
        <v>0</v>
      </c>
      <c r="T599" s="2">
        <v>0</v>
      </c>
      <c r="U599" s="2">
        <v>4</v>
      </c>
      <c r="V599" s="2" t="s">
        <v>203</v>
      </c>
      <c r="W599" s="2">
        <v>8</v>
      </c>
      <c r="X599" s="2">
        <v>0</v>
      </c>
      <c r="Y599" s="2">
        <v>2</v>
      </c>
      <c r="Z599" s="2">
        <v>29</v>
      </c>
    </row>
    <row r="600" spans="1:26" x14ac:dyDescent="0.35">
      <c r="A600" s="1">
        <v>41126</v>
      </c>
      <c r="B600" s="2" t="s">
        <v>264</v>
      </c>
      <c r="C600" s="2" t="s">
        <v>194</v>
      </c>
      <c r="D600" s="2" t="s">
        <v>209</v>
      </c>
      <c r="E600" s="2" t="s">
        <v>196</v>
      </c>
      <c r="F600" s="2" t="s">
        <v>197</v>
      </c>
      <c r="G600" s="2">
        <v>212</v>
      </c>
      <c r="H600" s="2">
        <v>10</v>
      </c>
      <c r="I600" s="2">
        <v>94</v>
      </c>
      <c r="J600" s="2">
        <v>8</v>
      </c>
      <c r="K600" s="2">
        <v>28</v>
      </c>
      <c r="L600" s="2">
        <v>40</v>
      </c>
      <c r="M600" s="2">
        <v>20</v>
      </c>
      <c r="N600" s="2">
        <v>0</v>
      </c>
      <c r="O600" s="2">
        <v>5</v>
      </c>
      <c r="P600" s="2" t="s">
        <v>196</v>
      </c>
      <c r="Q600" s="2">
        <v>63</v>
      </c>
      <c r="R600" s="2">
        <v>1</v>
      </c>
      <c r="S600" s="2">
        <v>1</v>
      </c>
      <c r="T600" s="2">
        <v>0</v>
      </c>
      <c r="U600" s="2">
        <v>5</v>
      </c>
      <c r="V600" s="2" t="s">
        <v>199</v>
      </c>
      <c r="W600" s="2">
        <v>2</v>
      </c>
      <c r="X600" s="2">
        <v>1</v>
      </c>
      <c r="Y600" s="2">
        <v>1</v>
      </c>
      <c r="Z600" s="2">
        <v>2</v>
      </c>
    </row>
    <row r="601" spans="1:26" x14ac:dyDescent="0.35">
      <c r="A601" s="1">
        <v>41126</v>
      </c>
      <c r="B601" s="2" t="s">
        <v>264</v>
      </c>
      <c r="C601" s="2" t="s">
        <v>194</v>
      </c>
      <c r="D601" s="2" t="s">
        <v>209</v>
      </c>
      <c r="E601" s="2" t="s">
        <v>196</v>
      </c>
      <c r="F601" s="2" t="s">
        <v>197</v>
      </c>
      <c r="G601" s="2">
        <v>212</v>
      </c>
      <c r="H601" s="2">
        <v>10</v>
      </c>
      <c r="I601" s="2">
        <v>94</v>
      </c>
      <c r="J601" s="2">
        <v>8</v>
      </c>
      <c r="K601" s="2">
        <v>28</v>
      </c>
      <c r="L601" s="2">
        <v>40</v>
      </c>
      <c r="M601" s="2">
        <v>20</v>
      </c>
      <c r="N601" s="2">
        <v>0</v>
      </c>
      <c r="O601" s="2">
        <v>6</v>
      </c>
      <c r="P601" s="2" t="s">
        <v>265</v>
      </c>
      <c r="Q601" s="2">
        <v>31</v>
      </c>
      <c r="R601" s="2">
        <v>1</v>
      </c>
      <c r="S601" s="2">
        <v>0</v>
      </c>
      <c r="T601" s="2">
        <v>0</v>
      </c>
      <c r="U601" s="2">
        <v>6</v>
      </c>
      <c r="V601" s="2">
        <v>0</v>
      </c>
      <c r="W601" s="2">
        <v>0</v>
      </c>
      <c r="X601" s="2">
        <v>0</v>
      </c>
      <c r="Y601" s="2">
        <v>0</v>
      </c>
      <c r="Z601" s="2">
        <v>0</v>
      </c>
    </row>
    <row r="602" spans="1:26" x14ac:dyDescent="0.35">
      <c r="A602" s="1">
        <v>41126</v>
      </c>
      <c r="B602" s="2" t="s">
        <v>264</v>
      </c>
      <c r="C602" s="2" t="s">
        <v>194</v>
      </c>
      <c r="D602" s="2" t="s">
        <v>209</v>
      </c>
      <c r="E602" s="2" t="s">
        <v>196</v>
      </c>
      <c r="F602" s="2" t="s">
        <v>197</v>
      </c>
      <c r="G602" s="2">
        <v>212</v>
      </c>
      <c r="H602" s="2">
        <v>10</v>
      </c>
      <c r="I602" s="2">
        <v>94</v>
      </c>
      <c r="J602" s="2">
        <v>8</v>
      </c>
      <c r="K602" s="2">
        <v>28</v>
      </c>
      <c r="L602" s="2">
        <v>40</v>
      </c>
      <c r="M602" s="2">
        <v>20</v>
      </c>
      <c r="N602" s="2">
        <v>0</v>
      </c>
      <c r="O602" s="2">
        <v>7</v>
      </c>
      <c r="P602" s="2" t="s">
        <v>211</v>
      </c>
      <c r="Q602" s="2">
        <v>6</v>
      </c>
      <c r="R602" s="2">
        <v>1</v>
      </c>
      <c r="S602" s="2">
        <v>0</v>
      </c>
      <c r="T602" s="2">
        <v>0</v>
      </c>
      <c r="U602" s="2">
        <v>7</v>
      </c>
      <c r="V602" s="2">
        <v>0</v>
      </c>
      <c r="W602" s="2">
        <v>0</v>
      </c>
      <c r="X602" s="2">
        <v>0</v>
      </c>
      <c r="Y602" s="2">
        <v>0</v>
      </c>
      <c r="Z602" s="2">
        <v>0</v>
      </c>
    </row>
    <row r="603" spans="1:26" x14ac:dyDescent="0.35">
      <c r="A603" s="1">
        <v>41126</v>
      </c>
      <c r="B603" s="2" t="s">
        <v>264</v>
      </c>
      <c r="C603" s="2" t="s">
        <v>194</v>
      </c>
      <c r="D603" s="2" t="s">
        <v>209</v>
      </c>
      <c r="E603" s="2" t="s">
        <v>196</v>
      </c>
      <c r="F603" s="2" t="s">
        <v>197</v>
      </c>
      <c r="G603" s="2">
        <v>212</v>
      </c>
      <c r="H603" s="2">
        <v>10</v>
      </c>
      <c r="I603" s="2">
        <v>94</v>
      </c>
      <c r="J603" s="2">
        <v>8</v>
      </c>
      <c r="K603" s="2">
        <v>28</v>
      </c>
      <c r="L603" s="2">
        <v>40</v>
      </c>
      <c r="M603" s="2">
        <v>20</v>
      </c>
      <c r="N603" s="2">
        <v>0</v>
      </c>
      <c r="O603" s="2">
        <v>8</v>
      </c>
      <c r="P603" s="2" t="s">
        <v>220</v>
      </c>
      <c r="Q603" s="2">
        <v>5</v>
      </c>
      <c r="R603" s="2">
        <v>1</v>
      </c>
      <c r="S603" s="2">
        <v>0</v>
      </c>
      <c r="T603" s="2">
        <v>0</v>
      </c>
      <c r="U603" s="2">
        <v>8</v>
      </c>
      <c r="V603" s="2">
        <v>0</v>
      </c>
      <c r="W603" s="2">
        <v>0</v>
      </c>
      <c r="X603" s="2">
        <v>0</v>
      </c>
      <c r="Y603" s="2">
        <v>0</v>
      </c>
      <c r="Z603" s="2">
        <v>0</v>
      </c>
    </row>
    <row r="604" spans="1:26" x14ac:dyDescent="0.35">
      <c r="A604" s="1">
        <v>41126</v>
      </c>
      <c r="B604" s="2" t="s">
        <v>264</v>
      </c>
      <c r="C604" s="2" t="s">
        <v>194</v>
      </c>
      <c r="D604" s="2" t="s">
        <v>209</v>
      </c>
      <c r="E604" s="2" t="s">
        <v>196</v>
      </c>
      <c r="F604" s="2" t="s">
        <v>197</v>
      </c>
      <c r="G604" s="2">
        <v>212</v>
      </c>
      <c r="H604" s="2">
        <v>10</v>
      </c>
      <c r="I604" s="2">
        <v>94</v>
      </c>
      <c r="J604" s="2">
        <v>8</v>
      </c>
      <c r="K604" s="2">
        <v>28</v>
      </c>
      <c r="L604" s="2">
        <v>40</v>
      </c>
      <c r="M604" s="2">
        <v>20</v>
      </c>
      <c r="N604" s="2">
        <v>0</v>
      </c>
      <c r="O604" s="2">
        <v>9</v>
      </c>
      <c r="P604" s="2" t="s">
        <v>212</v>
      </c>
      <c r="Q604" s="2">
        <v>6</v>
      </c>
      <c r="R604" s="2">
        <v>1</v>
      </c>
      <c r="S604" s="2">
        <v>0</v>
      </c>
      <c r="T604" s="2">
        <v>0</v>
      </c>
      <c r="U604" s="2">
        <v>9</v>
      </c>
      <c r="V604" s="2">
        <v>0</v>
      </c>
      <c r="W604" s="2">
        <v>0</v>
      </c>
      <c r="X604" s="2">
        <v>0</v>
      </c>
      <c r="Y604" s="2">
        <v>0</v>
      </c>
      <c r="Z604" s="2">
        <v>0</v>
      </c>
    </row>
    <row r="605" spans="1:26" x14ac:dyDescent="0.35">
      <c r="A605" s="1">
        <v>41126</v>
      </c>
      <c r="B605" s="2" t="s">
        <v>264</v>
      </c>
      <c r="C605" s="2" t="s">
        <v>194</v>
      </c>
      <c r="D605" s="2" t="s">
        <v>209</v>
      </c>
      <c r="E605" s="2" t="s">
        <v>196</v>
      </c>
      <c r="F605" s="2" t="s">
        <v>197</v>
      </c>
      <c r="G605" s="2">
        <v>212</v>
      </c>
      <c r="H605" s="2">
        <v>10</v>
      </c>
      <c r="I605" s="2">
        <v>94</v>
      </c>
      <c r="J605" s="2">
        <v>8</v>
      </c>
      <c r="K605" s="2">
        <v>28</v>
      </c>
      <c r="L605" s="2">
        <v>40</v>
      </c>
      <c r="M605" s="2">
        <v>20</v>
      </c>
      <c r="N605" s="2">
        <v>0</v>
      </c>
      <c r="O605" s="2">
        <v>10</v>
      </c>
      <c r="P605" s="2" t="s">
        <v>203</v>
      </c>
      <c r="Q605" s="2">
        <v>2</v>
      </c>
      <c r="R605" s="2">
        <v>1</v>
      </c>
      <c r="S605" s="2">
        <v>0</v>
      </c>
      <c r="T605" s="2">
        <v>0</v>
      </c>
      <c r="U605" s="2">
        <v>10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</row>
    <row r="606" spans="1:26" x14ac:dyDescent="0.35">
      <c r="A606" s="1">
        <v>41126</v>
      </c>
      <c r="B606" s="2" t="s">
        <v>264</v>
      </c>
      <c r="C606" s="2" t="s">
        <v>194</v>
      </c>
      <c r="D606" s="2" t="s">
        <v>209</v>
      </c>
      <c r="E606" s="2" t="s">
        <v>196</v>
      </c>
      <c r="F606" s="2" t="s">
        <v>197</v>
      </c>
      <c r="G606" s="2">
        <v>212</v>
      </c>
      <c r="H606" s="2">
        <v>10</v>
      </c>
      <c r="I606" s="2">
        <v>94</v>
      </c>
      <c r="J606" s="2">
        <v>8</v>
      </c>
      <c r="K606" s="2">
        <v>28</v>
      </c>
      <c r="L606" s="2">
        <v>40</v>
      </c>
      <c r="M606" s="2">
        <v>20</v>
      </c>
      <c r="N606" s="2">
        <v>0</v>
      </c>
      <c r="O606" s="2">
        <v>11</v>
      </c>
      <c r="P606" s="2" t="s">
        <v>206</v>
      </c>
      <c r="Q606" s="2">
        <v>1</v>
      </c>
      <c r="R606" s="2">
        <v>0</v>
      </c>
      <c r="S606" s="2">
        <v>0</v>
      </c>
      <c r="T606" s="2">
        <v>0</v>
      </c>
      <c r="U606" s="2">
        <v>11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</row>
    <row r="607" spans="1:26" x14ac:dyDescent="0.35">
      <c r="A607" s="1">
        <v>41132</v>
      </c>
      <c r="B607" s="2" t="s">
        <v>269</v>
      </c>
      <c r="C607" s="2" t="s">
        <v>236</v>
      </c>
      <c r="D607" s="2" t="s">
        <v>195</v>
      </c>
      <c r="E607" s="2">
        <v>0</v>
      </c>
      <c r="F607" s="2">
        <v>0</v>
      </c>
      <c r="G607" s="2">
        <v>0</v>
      </c>
      <c r="H607" s="2">
        <v>0</v>
      </c>
      <c r="I607" s="2">
        <v>0</v>
      </c>
      <c r="J607" s="2">
        <v>0</v>
      </c>
      <c r="K607" s="2">
        <v>0</v>
      </c>
      <c r="L607" s="2">
        <v>0</v>
      </c>
      <c r="M607" s="2">
        <v>0</v>
      </c>
      <c r="N607" s="2">
        <v>0</v>
      </c>
      <c r="O607" s="2">
        <v>1</v>
      </c>
      <c r="P607" s="2">
        <v>0</v>
      </c>
      <c r="Q607" s="2">
        <v>0</v>
      </c>
      <c r="R607" s="2">
        <v>0</v>
      </c>
      <c r="S607" s="2">
        <v>0</v>
      </c>
      <c r="T607" s="2">
        <v>0</v>
      </c>
      <c r="U607" s="2">
        <v>1</v>
      </c>
      <c r="V607" s="2">
        <v>0</v>
      </c>
      <c r="W607" s="2">
        <v>0</v>
      </c>
      <c r="X607" s="2">
        <v>0</v>
      </c>
      <c r="Y607" s="2">
        <v>0</v>
      </c>
      <c r="Z607" s="2">
        <v>0</v>
      </c>
    </row>
    <row r="608" spans="1:26" x14ac:dyDescent="0.35">
      <c r="A608" s="1">
        <v>41132</v>
      </c>
      <c r="B608" s="2" t="s">
        <v>269</v>
      </c>
      <c r="C608" s="2" t="s">
        <v>236</v>
      </c>
      <c r="D608" s="2" t="s">
        <v>195</v>
      </c>
      <c r="E608" s="2">
        <v>0</v>
      </c>
      <c r="F608" s="2">
        <v>0</v>
      </c>
      <c r="G608" s="2">
        <v>0</v>
      </c>
      <c r="H608" s="2">
        <v>0</v>
      </c>
      <c r="I608" s="2">
        <v>0</v>
      </c>
      <c r="J608" s="2">
        <v>0</v>
      </c>
      <c r="K608" s="2">
        <v>0</v>
      </c>
      <c r="L608" s="2">
        <v>0</v>
      </c>
      <c r="M608" s="2">
        <v>0</v>
      </c>
      <c r="N608" s="2">
        <v>0</v>
      </c>
      <c r="O608" s="2">
        <v>2</v>
      </c>
      <c r="P608" s="2">
        <v>0</v>
      </c>
      <c r="Q608" s="2">
        <v>0</v>
      </c>
      <c r="R608" s="2">
        <v>0</v>
      </c>
      <c r="S608" s="2">
        <v>0</v>
      </c>
      <c r="T608" s="2">
        <v>0</v>
      </c>
      <c r="U608" s="2">
        <v>2</v>
      </c>
      <c r="V608" s="2">
        <v>0</v>
      </c>
      <c r="W608" s="2">
        <v>0</v>
      </c>
      <c r="X608" s="2">
        <v>0</v>
      </c>
      <c r="Y608" s="2">
        <v>0</v>
      </c>
      <c r="Z608" s="2">
        <v>0</v>
      </c>
    </row>
    <row r="609" spans="1:26" x14ac:dyDescent="0.35">
      <c r="A609" s="1">
        <v>41132</v>
      </c>
      <c r="B609" s="2" t="s">
        <v>269</v>
      </c>
      <c r="C609" s="2" t="s">
        <v>236</v>
      </c>
      <c r="D609" s="2" t="s">
        <v>195</v>
      </c>
      <c r="E609" s="2">
        <v>0</v>
      </c>
      <c r="F609" s="2">
        <v>0</v>
      </c>
      <c r="G609" s="2">
        <v>0</v>
      </c>
      <c r="H609" s="2">
        <v>0</v>
      </c>
      <c r="I609" s="2">
        <v>0</v>
      </c>
      <c r="J609" s="2">
        <v>0</v>
      </c>
      <c r="K609" s="2">
        <v>0</v>
      </c>
      <c r="L609" s="2">
        <v>0</v>
      </c>
      <c r="M609" s="2">
        <v>0</v>
      </c>
      <c r="N609" s="2">
        <v>0</v>
      </c>
      <c r="O609" s="2">
        <v>3</v>
      </c>
      <c r="P609" s="2">
        <v>0</v>
      </c>
      <c r="Q609" s="2">
        <v>0</v>
      </c>
      <c r="R609" s="2">
        <v>0</v>
      </c>
      <c r="S609" s="2">
        <v>0</v>
      </c>
      <c r="T609" s="2">
        <v>0</v>
      </c>
      <c r="U609" s="2">
        <v>3</v>
      </c>
      <c r="V609" s="2">
        <v>0</v>
      </c>
      <c r="W609" s="2">
        <v>0</v>
      </c>
      <c r="X609" s="2">
        <v>0</v>
      </c>
      <c r="Y609" s="2">
        <v>0</v>
      </c>
      <c r="Z609" s="2">
        <v>0</v>
      </c>
    </row>
    <row r="610" spans="1:26" x14ac:dyDescent="0.35">
      <c r="A610" s="1">
        <v>41132</v>
      </c>
      <c r="B610" s="2" t="s">
        <v>269</v>
      </c>
      <c r="C610" s="2" t="s">
        <v>236</v>
      </c>
      <c r="D610" s="2" t="s">
        <v>195</v>
      </c>
      <c r="E610" s="2">
        <v>0</v>
      </c>
      <c r="F610" s="2">
        <v>0</v>
      </c>
      <c r="G610" s="2">
        <v>0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2">
        <v>0</v>
      </c>
      <c r="N610" s="2">
        <v>0</v>
      </c>
      <c r="O610" s="2">
        <v>4</v>
      </c>
      <c r="P610" s="2">
        <v>0</v>
      </c>
      <c r="Q610" s="2">
        <v>0</v>
      </c>
      <c r="R610" s="2">
        <v>0</v>
      </c>
      <c r="S610" s="2">
        <v>0</v>
      </c>
      <c r="T610" s="2">
        <v>0</v>
      </c>
      <c r="U610" s="2">
        <v>4</v>
      </c>
      <c r="V610" s="2">
        <v>0</v>
      </c>
      <c r="W610" s="2">
        <v>0</v>
      </c>
      <c r="X610" s="2">
        <v>0</v>
      </c>
      <c r="Y610" s="2">
        <v>0</v>
      </c>
      <c r="Z610" s="2">
        <v>0</v>
      </c>
    </row>
    <row r="611" spans="1:26" x14ac:dyDescent="0.35">
      <c r="A611" s="1">
        <v>41132</v>
      </c>
      <c r="B611" s="2" t="s">
        <v>269</v>
      </c>
      <c r="C611" s="2" t="s">
        <v>236</v>
      </c>
      <c r="D611" s="2" t="s">
        <v>195</v>
      </c>
      <c r="E611" s="2">
        <v>0</v>
      </c>
      <c r="F611" s="2">
        <v>0</v>
      </c>
      <c r="G611" s="2">
        <v>0</v>
      </c>
      <c r="H611" s="2">
        <v>0</v>
      </c>
      <c r="I611" s="2">
        <v>0</v>
      </c>
      <c r="J611" s="2">
        <v>0</v>
      </c>
      <c r="K611" s="2">
        <v>0</v>
      </c>
      <c r="L611" s="2">
        <v>0</v>
      </c>
      <c r="M611" s="2">
        <v>0</v>
      </c>
      <c r="N611" s="2">
        <v>0</v>
      </c>
      <c r="O611" s="2">
        <v>5</v>
      </c>
      <c r="P611" s="2">
        <v>0</v>
      </c>
      <c r="Q611" s="2">
        <v>0</v>
      </c>
      <c r="R611" s="2">
        <v>0</v>
      </c>
      <c r="S611" s="2">
        <v>0</v>
      </c>
      <c r="T611" s="2">
        <v>0</v>
      </c>
      <c r="U611" s="2">
        <v>5</v>
      </c>
      <c r="V611" s="2">
        <v>0</v>
      </c>
      <c r="W611" s="2">
        <v>0</v>
      </c>
      <c r="X611" s="2">
        <v>0</v>
      </c>
      <c r="Y611" s="2">
        <v>0</v>
      </c>
      <c r="Z611" s="2">
        <v>0</v>
      </c>
    </row>
    <row r="612" spans="1:26" x14ac:dyDescent="0.35">
      <c r="A612" s="1">
        <v>41132</v>
      </c>
      <c r="B612" s="2" t="s">
        <v>269</v>
      </c>
      <c r="C612" s="2" t="s">
        <v>236</v>
      </c>
      <c r="D612" s="2" t="s">
        <v>195</v>
      </c>
      <c r="E612" s="2">
        <v>0</v>
      </c>
      <c r="F612" s="2">
        <v>0</v>
      </c>
      <c r="G612" s="2">
        <v>0</v>
      </c>
      <c r="H612" s="2">
        <v>0</v>
      </c>
      <c r="I612" s="2">
        <v>0</v>
      </c>
      <c r="J612" s="2">
        <v>0</v>
      </c>
      <c r="K612" s="2">
        <v>0</v>
      </c>
      <c r="L612" s="2">
        <v>0</v>
      </c>
      <c r="M612" s="2">
        <v>0</v>
      </c>
      <c r="N612" s="2">
        <v>0</v>
      </c>
      <c r="O612" s="2">
        <v>6</v>
      </c>
      <c r="P612" s="2">
        <v>0</v>
      </c>
      <c r="Q612" s="2">
        <v>0</v>
      </c>
      <c r="R612" s="2">
        <v>0</v>
      </c>
      <c r="S612" s="2">
        <v>0</v>
      </c>
      <c r="T612" s="2">
        <v>0</v>
      </c>
      <c r="U612" s="2">
        <v>6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</row>
    <row r="613" spans="1:26" x14ac:dyDescent="0.35">
      <c r="A613" s="1">
        <v>41132</v>
      </c>
      <c r="B613" s="2" t="s">
        <v>269</v>
      </c>
      <c r="C613" s="2" t="s">
        <v>236</v>
      </c>
      <c r="D613" s="2" t="s">
        <v>195</v>
      </c>
      <c r="E613" s="2">
        <v>0</v>
      </c>
      <c r="F613" s="2">
        <v>0</v>
      </c>
      <c r="G613" s="2">
        <v>0</v>
      </c>
      <c r="H613" s="2">
        <v>0</v>
      </c>
      <c r="I613" s="2">
        <v>0</v>
      </c>
      <c r="J613" s="2">
        <v>0</v>
      </c>
      <c r="K613" s="2">
        <v>0</v>
      </c>
      <c r="L613" s="2">
        <v>0</v>
      </c>
      <c r="M613" s="2">
        <v>0</v>
      </c>
      <c r="N613" s="2">
        <v>0</v>
      </c>
      <c r="O613" s="2">
        <v>7</v>
      </c>
      <c r="P613" s="2">
        <v>0</v>
      </c>
      <c r="Q613" s="2">
        <v>0</v>
      </c>
      <c r="R613" s="2">
        <v>0</v>
      </c>
      <c r="S613" s="2">
        <v>0</v>
      </c>
      <c r="T613" s="2">
        <v>0</v>
      </c>
      <c r="U613" s="2">
        <v>7</v>
      </c>
      <c r="V613" s="2">
        <v>0</v>
      </c>
      <c r="W613" s="2">
        <v>0</v>
      </c>
      <c r="X613" s="2">
        <v>0</v>
      </c>
      <c r="Y613" s="2">
        <v>0</v>
      </c>
      <c r="Z613" s="2">
        <v>0</v>
      </c>
    </row>
    <row r="614" spans="1:26" x14ac:dyDescent="0.35">
      <c r="A614" s="1">
        <v>41132</v>
      </c>
      <c r="B614" s="2" t="s">
        <v>269</v>
      </c>
      <c r="C614" s="2" t="s">
        <v>236</v>
      </c>
      <c r="D614" s="2" t="s">
        <v>195</v>
      </c>
      <c r="E614" s="2">
        <v>0</v>
      </c>
      <c r="F614" s="2">
        <v>0</v>
      </c>
      <c r="G614" s="2">
        <v>0</v>
      </c>
      <c r="H614" s="2">
        <v>0</v>
      </c>
      <c r="I614" s="2">
        <v>0</v>
      </c>
      <c r="J614" s="2">
        <v>0</v>
      </c>
      <c r="K614" s="2">
        <v>0</v>
      </c>
      <c r="L614" s="2">
        <v>0</v>
      </c>
      <c r="M614" s="2">
        <v>0</v>
      </c>
      <c r="N614" s="2">
        <v>0</v>
      </c>
      <c r="O614" s="2">
        <v>8</v>
      </c>
      <c r="P614" s="2">
        <v>0</v>
      </c>
      <c r="Q614" s="2">
        <v>0</v>
      </c>
      <c r="R614" s="2">
        <v>0</v>
      </c>
      <c r="S614" s="2">
        <v>0</v>
      </c>
      <c r="T614" s="2">
        <v>0</v>
      </c>
      <c r="U614" s="2">
        <v>8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</row>
    <row r="615" spans="1:26" x14ac:dyDescent="0.35">
      <c r="A615" s="1">
        <v>41132</v>
      </c>
      <c r="B615" s="2" t="s">
        <v>269</v>
      </c>
      <c r="C615" s="2" t="s">
        <v>236</v>
      </c>
      <c r="D615" s="2" t="s">
        <v>195</v>
      </c>
      <c r="E615" s="2">
        <v>0</v>
      </c>
      <c r="F615" s="2">
        <v>0</v>
      </c>
      <c r="G615" s="2">
        <v>0</v>
      </c>
      <c r="H615" s="2">
        <v>0</v>
      </c>
      <c r="I615" s="2">
        <v>0</v>
      </c>
      <c r="J615" s="2">
        <v>0</v>
      </c>
      <c r="K615" s="2">
        <v>0</v>
      </c>
      <c r="L615" s="2">
        <v>0</v>
      </c>
      <c r="M615" s="2">
        <v>0</v>
      </c>
      <c r="N615" s="2">
        <v>0</v>
      </c>
      <c r="O615" s="2">
        <v>9</v>
      </c>
      <c r="P615" s="2">
        <v>0</v>
      </c>
      <c r="Q615" s="2">
        <v>0</v>
      </c>
      <c r="R615" s="2">
        <v>0</v>
      </c>
      <c r="S615" s="2">
        <v>0</v>
      </c>
      <c r="T615" s="2">
        <v>0</v>
      </c>
      <c r="U615" s="2">
        <v>9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</row>
    <row r="616" spans="1:26" x14ac:dyDescent="0.35">
      <c r="A616" s="1">
        <v>41132</v>
      </c>
      <c r="B616" s="2" t="s">
        <v>269</v>
      </c>
      <c r="C616" s="2" t="s">
        <v>236</v>
      </c>
      <c r="D616" s="2" t="s">
        <v>195</v>
      </c>
      <c r="E616" s="2">
        <v>0</v>
      </c>
      <c r="F616" s="2">
        <v>0</v>
      </c>
      <c r="G616" s="2">
        <v>0</v>
      </c>
      <c r="H616" s="2">
        <v>0</v>
      </c>
      <c r="I616" s="2">
        <v>0</v>
      </c>
      <c r="J616" s="2">
        <v>0</v>
      </c>
      <c r="K616" s="2">
        <v>0</v>
      </c>
      <c r="L616" s="2">
        <v>0</v>
      </c>
      <c r="M616" s="2">
        <v>0</v>
      </c>
      <c r="N616" s="2">
        <v>0</v>
      </c>
      <c r="O616" s="2">
        <v>10</v>
      </c>
      <c r="P616" s="2">
        <v>0</v>
      </c>
      <c r="Q616" s="2">
        <v>0</v>
      </c>
      <c r="R616" s="2">
        <v>0</v>
      </c>
      <c r="S616" s="2">
        <v>0</v>
      </c>
      <c r="T616" s="2">
        <v>0</v>
      </c>
      <c r="U616" s="2">
        <v>10</v>
      </c>
      <c r="V616" s="2">
        <v>0</v>
      </c>
      <c r="W616" s="2">
        <v>0</v>
      </c>
      <c r="X616" s="2">
        <v>0</v>
      </c>
      <c r="Y616" s="2">
        <v>0</v>
      </c>
      <c r="Z616" s="2">
        <v>0</v>
      </c>
    </row>
    <row r="617" spans="1:26" x14ac:dyDescent="0.35">
      <c r="A617" s="1">
        <v>41132</v>
      </c>
      <c r="B617" s="2" t="s">
        <v>269</v>
      </c>
      <c r="C617" s="2" t="s">
        <v>236</v>
      </c>
      <c r="D617" s="2" t="s">
        <v>195</v>
      </c>
      <c r="E617" s="2">
        <v>0</v>
      </c>
      <c r="F617" s="2">
        <v>0</v>
      </c>
      <c r="G617" s="2">
        <v>0</v>
      </c>
      <c r="H617" s="2">
        <v>0</v>
      </c>
      <c r="I617" s="2">
        <v>0</v>
      </c>
      <c r="J617" s="2">
        <v>0</v>
      </c>
      <c r="K617" s="2">
        <v>0</v>
      </c>
      <c r="L617" s="2">
        <v>0</v>
      </c>
      <c r="M617" s="2">
        <v>0</v>
      </c>
      <c r="N617" s="2">
        <v>0</v>
      </c>
      <c r="O617" s="2">
        <v>11</v>
      </c>
      <c r="P617" s="2">
        <v>0</v>
      </c>
      <c r="Q617" s="2">
        <v>0</v>
      </c>
      <c r="R617" s="2">
        <v>0</v>
      </c>
      <c r="S617" s="2">
        <v>0</v>
      </c>
      <c r="T617" s="2">
        <v>0</v>
      </c>
      <c r="U617" s="2">
        <v>11</v>
      </c>
      <c r="V617" s="2">
        <v>0</v>
      </c>
      <c r="W617" s="2">
        <v>0</v>
      </c>
      <c r="X617" s="2">
        <v>0</v>
      </c>
      <c r="Y617" s="2">
        <v>0</v>
      </c>
      <c r="Z617" s="2">
        <v>0</v>
      </c>
    </row>
    <row r="618" spans="1:26" x14ac:dyDescent="0.35">
      <c r="A618" s="1">
        <v>41133</v>
      </c>
      <c r="B618" s="2" t="s">
        <v>258</v>
      </c>
      <c r="C618" s="2" t="s">
        <v>194</v>
      </c>
      <c r="D618" s="2" t="s">
        <v>195</v>
      </c>
      <c r="E618" s="2" t="s">
        <v>196</v>
      </c>
      <c r="F618" s="2" t="s">
        <v>210</v>
      </c>
      <c r="G618" s="2">
        <v>213</v>
      </c>
      <c r="H618" s="2">
        <v>5</v>
      </c>
      <c r="I618" s="2">
        <v>212</v>
      </c>
      <c r="J618" s="2">
        <v>6</v>
      </c>
      <c r="K618" s="2">
        <v>46</v>
      </c>
      <c r="L618" s="2">
        <v>38</v>
      </c>
      <c r="M618" s="2">
        <v>5</v>
      </c>
      <c r="N618" s="2">
        <v>0</v>
      </c>
      <c r="O618" s="2">
        <v>1</v>
      </c>
      <c r="P618" s="2" t="s">
        <v>196</v>
      </c>
      <c r="Q618" s="2">
        <v>86</v>
      </c>
      <c r="R618" s="2">
        <v>1</v>
      </c>
      <c r="S618" s="2">
        <v>1</v>
      </c>
      <c r="T618" s="2">
        <v>0</v>
      </c>
      <c r="U618" s="2">
        <v>1</v>
      </c>
      <c r="V618" s="2" t="s">
        <v>220</v>
      </c>
      <c r="W618" s="2">
        <v>9</v>
      </c>
      <c r="X618" s="2">
        <v>3</v>
      </c>
      <c r="Y618" s="2">
        <v>0</v>
      </c>
      <c r="Z618" s="2">
        <v>29</v>
      </c>
    </row>
    <row r="619" spans="1:26" x14ac:dyDescent="0.35">
      <c r="A619" s="1">
        <v>41133</v>
      </c>
      <c r="B619" s="2" t="s">
        <v>258</v>
      </c>
      <c r="C619" s="2" t="s">
        <v>194</v>
      </c>
      <c r="D619" s="2" t="s">
        <v>195</v>
      </c>
      <c r="E619" s="2" t="s">
        <v>196</v>
      </c>
      <c r="F619" s="2" t="s">
        <v>210</v>
      </c>
      <c r="G619" s="2">
        <v>213</v>
      </c>
      <c r="H619" s="2">
        <v>5</v>
      </c>
      <c r="I619" s="2">
        <v>212</v>
      </c>
      <c r="J619" s="2">
        <v>6</v>
      </c>
      <c r="K619" s="2">
        <v>46</v>
      </c>
      <c r="L619" s="2">
        <v>38</v>
      </c>
      <c r="M619" s="2">
        <v>5</v>
      </c>
      <c r="N619" s="2">
        <v>0</v>
      </c>
      <c r="O619" s="2">
        <v>2</v>
      </c>
      <c r="P619" s="2" t="s">
        <v>211</v>
      </c>
      <c r="Q619" s="2">
        <v>15</v>
      </c>
      <c r="R619" s="2">
        <v>1</v>
      </c>
      <c r="S619" s="2">
        <v>0</v>
      </c>
      <c r="T619" s="2">
        <v>0</v>
      </c>
      <c r="U619" s="2">
        <v>2</v>
      </c>
      <c r="V619" s="2" t="s">
        <v>203</v>
      </c>
      <c r="W619" s="2">
        <v>14</v>
      </c>
      <c r="X619" s="2">
        <v>1</v>
      </c>
      <c r="Y619" s="2">
        <v>0</v>
      </c>
      <c r="Z619" s="2">
        <v>68</v>
      </c>
    </row>
    <row r="620" spans="1:26" x14ac:dyDescent="0.35">
      <c r="A620" s="1">
        <v>41133</v>
      </c>
      <c r="B620" s="2" t="s">
        <v>258</v>
      </c>
      <c r="C620" s="2" t="s">
        <v>194</v>
      </c>
      <c r="D620" s="2" t="s">
        <v>195</v>
      </c>
      <c r="E620" s="2" t="s">
        <v>196</v>
      </c>
      <c r="F620" s="2" t="s">
        <v>210</v>
      </c>
      <c r="G620" s="2">
        <v>213</v>
      </c>
      <c r="H620" s="2">
        <v>5</v>
      </c>
      <c r="I620" s="2">
        <v>212</v>
      </c>
      <c r="J620" s="2">
        <v>6</v>
      </c>
      <c r="K620" s="2">
        <v>46</v>
      </c>
      <c r="L620" s="2">
        <v>38</v>
      </c>
      <c r="M620" s="2">
        <v>5</v>
      </c>
      <c r="N620" s="2">
        <v>0</v>
      </c>
      <c r="O620" s="2">
        <v>3</v>
      </c>
      <c r="P620" s="2" t="s">
        <v>69</v>
      </c>
      <c r="Q620" s="2">
        <v>1</v>
      </c>
      <c r="R620" s="2">
        <v>1</v>
      </c>
      <c r="S620" s="2">
        <v>0</v>
      </c>
      <c r="T620" s="2">
        <v>0</v>
      </c>
      <c r="U620" s="2">
        <v>3</v>
      </c>
      <c r="V620" s="2" t="s">
        <v>70</v>
      </c>
      <c r="W620" s="2">
        <v>7</v>
      </c>
      <c r="X620" s="2">
        <v>0</v>
      </c>
      <c r="Y620" s="2">
        <v>1</v>
      </c>
      <c r="Z620" s="2">
        <v>49</v>
      </c>
    </row>
    <row r="621" spans="1:26" x14ac:dyDescent="0.35">
      <c r="A621" s="1">
        <v>41133</v>
      </c>
      <c r="B621" s="2" t="s">
        <v>258</v>
      </c>
      <c r="C621" s="2" t="s">
        <v>194</v>
      </c>
      <c r="D621" s="2" t="s">
        <v>195</v>
      </c>
      <c r="E621" s="2" t="s">
        <v>196</v>
      </c>
      <c r="F621" s="2" t="s">
        <v>210</v>
      </c>
      <c r="G621" s="2">
        <v>213</v>
      </c>
      <c r="H621" s="2">
        <v>5</v>
      </c>
      <c r="I621" s="2">
        <v>212</v>
      </c>
      <c r="J621" s="2">
        <v>6</v>
      </c>
      <c r="K621" s="2">
        <v>46</v>
      </c>
      <c r="L621" s="2">
        <v>38</v>
      </c>
      <c r="M621" s="2">
        <v>5</v>
      </c>
      <c r="N621" s="2">
        <v>0</v>
      </c>
      <c r="O621" s="2">
        <v>4</v>
      </c>
      <c r="P621" s="2" t="s">
        <v>277</v>
      </c>
      <c r="Q621" s="2">
        <v>43</v>
      </c>
      <c r="R621" s="2">
        <v>1</v>
      </c>
      <c r="S621" s="2">
        <v>0</v>
      </c>
      <c r="T621" s="2">
        <v>0</v>
      </c>
      <c r="U621" s="2">
        <v>4</v>
      </c>
      <c r="V621" s="2" t="s">
        <v>196</v>
      </c>
      <c r="W621" s="2">
        <v>4</v>
      </c>
      <c r="X621" s="2">
        <v>0</v>
      </c>
      <c r="Y621" s="2">
        <v>4</v>
      </c>
      <c r="Z621" s="2">
        <v>22</v>
      </c>
    </row>
    <row r="622" spans="1:26" x14ac:dyDescent="0.35">
      <c r="A622" s="1">
        <v>41133</v>
      </c>
      <c r="B622" s="2" t="s">
        <v>258</v>
      </c>
      <c r="C622" s="2" t="s">
        <v>194</v>
      </c>
      <c r="D622" s="2" t="s">
        <v>195</v>
      </c>
      <c r="E622" s="2" t="s">
        <v>196</v>
      </c>
      <c r="F622" s="2" t="s">
        <v>210</v>
      </c>
      <c r="G622" s="2">
        <v>213</v>
      </c>
      <c r="H622" s="2">
        <v>5</v>
      </c>
      <c r="I622" s="2">
        <v>212</v>
      </c>
      <c r="J622" s="2">
        <v>6</v>
      </c>
      <c r="K622" s="2">
        <v>46</v>
      </c>
      <c r="L622" s="2">
        <v>38</v>
      </c>
      <c r="M622" s="2">
        <v>5</v>
      </c>
      <c r="N622" s="2">
        <v>0</v>
      </c>
      <c r="O622" s="2">
        <v>5</v>
      </c>
      <c r="P622" s="2" t="s">
        <v>70</v>
      </c>
      <c r="Q622" s="2">
        <v>0</v>
      </c>
      <c r="R622" s="2">
        <v>1</v>
      </c>
      <c r="S622" s="2">
        <v>0</v>
      </c>
      <c r="T622" s="2">
        <v>0</v>
      </c>
      <c r="U622" s="2">
        <v>5</v>
      </c>
      <c r="V622" s="2" t="s">
        <v>270</v>
      </c>
      <c r="W622" s="2">
        <v>7</v>
      </c>
      <c r="X622" s="2">
        <v>3</v>
      </c>
      <c r="Y622" s="2">
        <v>0</v>
      </c>
      <c r="Z622" s="2">
        <v>26</v>
      </c>
    </row>
    <row r="623" spans="1:26" x14ac:dyDescent="0.35">
      <c r="A623" s="1">
        <v>41133</v>
      </c>
      <c r="B623" s="2" t="s">
        <v>258</v>
      </c>
      <c r="C623" s="2" t="s">
        <v>194</v>
      </c>
      <c r="D623" s="2" t="s">
        <v>195</v>
      </c>
      <c r="E623" s="2" t="s">
        <v>196</v>
      </c>
      <c r="F623" s="2" t="s">
        <v>210</v>
      </c>
      <c r="G623" s="2">
        <v>213</v>
      </c>
      <c r="H623" s="2">
        <v>5</v>
      </c>
      <c r="I623" s="2">
        <v>212</v>
      </c>
      <c r="J623" s="2">
        <v>6</v>
      </c>
      <c r="K623" s="2">
        <v>46</v>
      </c>
      <c r="L623" s="2">
        <v>38</v>
      </c>
      <c r="M623" s="2">
        <v>5</v>
      </c>
      <c r="N623" s="2">
        <v>0</v>
      </c>
      <c r="O623" s="2">
        <v>6</v>
      </c>
      <c r="P623" s="2" t="s">
        <v>220</v>
      </c>
      <c r="Q623" s="2">
        <v>51</v>
      </c>
      <c r="R623" s="2">
        <v>0</v>
      </c>
      <c r="S623" s="2">
        <v>1</v>
      </c>
      <c r="T623" s="2">
        <v>0</v>
      </c>
      <c r="U623" s="2">
        <v>6</v>
      </c>
      <c r="V623" s="2" t="s">
        <v>218</v>
      </c>
      <c r="W623" s="2">
        <v>5</v>
      </c>
      <c r="X623" s="2">
        <v>1</v>
      </c>
      <c r="Y623" s="2">
        <v>0</v>
      </c>
      <c r="Z623" s="2">
        <v>18</v>
      </c>
    </row>
    <row r="624" spans="1:26" x14ac:dyDescent="0.35">
      <c r="A624" s="1">
        <v>41133</v>
      </c>
      <c r="B624" s="2" t="s">
        <v>258</v>
      </c>
      <c r="C624" s="2" t="s">
        <v>194</v>
      </c>
      <c r="D624" s="2" t="s">
        <v>195</v>
      </c>
      <c r="E624" s="2" t="s">
        <v>196</v>
      </c>
      <c r="F624" s="2" t="s">
        <v>210</v>
      </c>
      <c r="G624" s="2">
        <v>213</v>
      </c>
      <c r="H624" s="2">
        <v>5</v>
      </c>
      <c r="I624" s="2">
        <v>212</v>
      </c>
      <c r="J624" s="2">
        <v>6</v>
      </c>
      <c r="K624" s="2">
        <v>46</v>
      </c>
      <c r="L624" s="2">
        <v>38</v>
      </c>
      <c r="M624" s="2">
        <v>5</v>
      </c>
      <c r="N624" s="2">
        <v>0</v>
      </c>
      <c r="O624" s="2">
        <v>7</v>
      </c>
      <c r="P624" s="2" t="s">
        <v>212</v>
      </c>
      <c r="Q624" s="2">
        <v>12</v>
      </c>
      <c r="R624" s="2">
        <v>0</v>
      </c>
      <c r="S624" s="2">
        <v>0</v>
      </c>
      <c r="T624" s="2">
        <v>0</v>
      </c>
      <c r="U624" s="2">
        <v>7</v>
      </c>
      <c r="V624" s="2" t="s">
        <v>215</v>
      </c>
      <c r="W624" s="2">
        <v>0</v>
      </c>
      <c r="X624" s="2">
        <v>0</v>
      </c>
      <c r="Y624" s="2">
        <v>1</v>
      </c>
      <c r="Z624" s="2">
        <v>0</v>
      </c>
    </row>
    <row r="625" spans="1:26" x14ac:dyDescent="0.35">
      <c r="A625" s="1">
        <v>41133</v>
      </c>
      <c r="B625" s="2" t="s">
        <v>258</v>
      </c>
      <c r="C625" s="2" t="s">
        <v>194</v>
      </c>
      <c r="D625" s="2" t="s">
        <v>195</v>
      </c>
      <c r="E625" s="2" t="s">
        <v>196</v>
      </c>
      <c r="F625" s="2" t="s">
        <v>210</v>
      </c>
      <c r="G625" s="2">
        <v>213</v>
      </c>
      <c r="H625" s="2">
        <v>5</v>
      </c>
      <c r="I625" s="2">
        <v>212</v>
      </c>
      <c r="J625" s="2">
        <v>6</v>
      </c>
      <c r="K625" s="2">
        <v>46</v>
      </c>
      <c r="L625" s="2">
        <v>38</v>
      </c>
      <c r="M625" s="2">
        <v>5</v>
      </c>
      <c r="N625" s="2">
        <v>0</v>
      </c>
      <c r="O625" s="2">
        <v>8</v>
      </c>
      <c r="P625" s="2">
        <v>0</v>
      </c>
      <c r="Q625" s="2">
        <v>0</v>
      </c>
      <c r="R625" s="2">
        <v>0</v>
      </c>
      <c r="S625" s="2">
        <v>0</v>
      </c>
      <c r="T625" s="2">
        <v>0</v>
      </c>
      <c r="U625" s="2">
        <v>8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</row>
    <row r="626" spans="1:26" x14ac:dyDescent="0.35">
      <c r="A626" s="1">
        <v>41133</v>
      </c>
      <c r="B626" s="2" t="s">
        <v>258</v>
      </c>
      <c r="C626" s="2" t="s">
        <v>194</v>
      </c>
      <c r="D626" s="2" t="s">
        <v>195</v>
      </c>
      <c r="E626" s="2" t="s">
        <v>196</v>
      </c>
      <c r="F626" s="2" t="s">
        <v>210</v>
      </c>
      <c r="G626" s="2">
        <v>213</v>
      </c>
      <c r="H626" s="2">
        <v>5</v>
      </c>
      <c r="I626" s="2">
        <v>212</v>
      </c>
      <c r="J626" s="2">
        <v>6</v>
      </c>
      <c r="K626" s="2">
        <v>46</v>
      </c>
      <c r="L626" s="2">
        <v>38</v>
      </c>
      <c r="M626" s="2">
        <v>5</v>
      </c>
      <c r="N626" s="2">
        <v>0</v>
      </c>
      <c r="O626" s="2">
        <v>9</v>
      </c>
      <c r="P626" s="2">
        <v>0</v>
      </c>
      <c r="Q626" s="2">
        <v>0</v>
      </c>
      <c r="R626" s="2">
        <v>0</v>
      </c>
      <c r="S626" s="2">
        <v>0</v>
      </c>
      <c r="T626" s="2">
        <v>0</v>
      </c>
      <c r="U626" s="2">
        <v>9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</row>
    <row r="627" spans="1:26" x14ac:dyDescent="0.35">
      <c r="A627" s="1">
        <v>41133</v>
      </c>
      <c r="B627" s="2" t="s">
        <v>258</v>
      </c>
      <c r="C627" s="2" t="s">
        <v>194</v>
      </c>
      <c r="D627" s="2" t="s">
        <v>195</v>
      </c>
      <c r="E627" s="2" t="s">
        <v>196</v>
      </c>
      <c r="F627" s="2" t="s">
        <v>210</v>
      </c>
      <c r="G627" s="2">
        <v>213</v>
      </c>
      <c r="H627" s="2">
        <v>5</v>
      </c>
      <c r="I627" s="2">
        <v>212</v>
      </c>
      <c r="J627" s="2">
        <v>6</v>
      </c>
      <c r="K627" s="2">
        <v>46</v>
      </c>
      <c r="L627" s="2">
        <v>38</v>
      </c>
      <c r="M627" s="2">
        <v>5</v>
      </c>
      <c r="N627" s="2">
        <v>0</v>
      </c>
      <c r="O627" s="2">
        <v>10</v>
      </c>
      <c r="P627" s="2">
        <v>0</v>
      </c>
      <c r="Q627" s="2">
        <v>0</v>
      </c>
      <c r="R627" s="2">
        <v>0</v>
      </c>
      <c r="S627" s="2">
        <v>0</v>
      </c>
      <c r="T627" s="2">
        <v>0</v>
      </c>
      <c r="U627" s="2">
        <v>10</v>
      </c>
      <c r="V627" s="2">
        <v>0</v>
      </c>
      <c r="W627" s="2">
        <v>0</v>
      </c>
      <c r="X627" s="2">
        <v>0</v>
      </c>
      <c r="Y627" s="2">
        <v>0</v>
      </c>
      <c r="Z627" s="2">
        <v>0</v>
      </c>
    </row>
    <row r="628" spans="1:26" x14ac:dyDescent="0.35">
      <c r="A628" s="1">
        <v>41133</v>
      </c>
      <c r="B628" s="2" t="s">
        <v>258</v>
      </c>
      <c r="C628" s="2" t="s">
        <v>194</v>
      </c>
      <c r="D628" s="2" t="s">
        <v>195</v>
      </c>
      <c r="E628" s="2" t="s">
        <v>196</v>
      </c>
      <c r="F628" s="2" t="s">
        <v>210</v>
      </c>
      <c r="G628" s="2">
        <v>213</v>
      </c>
      <c r="H628" s="2">
        <v>5</v>
      </c>
      <c r="I628" s="2">
        <v>212</v>
      </c>
      <c r="J628" s="2">
        <v>6</v>
      </c>
      <c r="K628" s="2">
        <v>46</v>
      </c>
      <c r="L628" s="2">
        <v>38</v>
      </c>
      <c r="M628" s="2">
        <v>5</v>
      </c>
      <c r="N628" s="2">
        <v>0</v>
      </c>
      <c r="O628" s="2">
        <v>11</v>
      </c>
      <c r="P628" s="2">
        <v>0</v>
      </c>
      <c r="Q628" s="2">
        <v>0</v>
      </c>
      <c r="R628" s="2">
        <v>0</v>
      </c>
      <c r="S628" s="2">
        <v>0</v>
      </c>
      <c r="T628" s="2">
        <v>0</v>
      </c>
      <c r="U628" s="2">
        <v>11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</row>
    <row r="629" spans="1:26" x14ac:dyDescent="0.35">
      <c r="A629" s="1">
        <v>41140</v>
      </c>
      <c r="B629" s="2" t="s">
        <v>240</v>
      </c>
      <c r="C629" s="2" t="s">
        <v>229</v>
      </c>
      <c r="D629" s="2" t="s">
        <v>195</v>
      </c>
      <c r="E629" s="2" t="s">
        <v>196</v>
      </c>
      <c r="F629" s="2" t="s">
        <v>210</v>
      </c>
      <c r="G629" s="2">
        <v>113</v>
      </c>
      <c r="H629" s="2">
        <v>5</v>
      </c>
      <c r="I629" s="2">
        <v>181</v>
      </c>
      <c r="J629" s="2">
        <v>10</v>
      </c>
      <c r="K629" s="2">
        <v>37</v>
      </c>
      <c r="L629" s="2">
        <v>34</v>
      </c>
      <c r="M629" s="2">
        <v>17</v>
      </c>
      <c r="N629" s="2">
        <v>6</v>
      </c>
      <c r="O629" s="2">
        <v>1</v>
      </c>
      <c r="P629" s="2" t="s">
        <v>196</v>
      </c>
      <c r="Q629" s="2">
        <v>6</v>
      </c>
      <c r="R629" s="2">
        <v>1</v>
      </c>
      <c r="S629" s="2">
        <v>0</v>
      </c>
      <c r="T629" s="2">
        <v>0</v>
      </c>
      <c r="U629" s="2">
        <v>1</v>
      </c>
      <c r="V629" s="2" t="s">
        <v>201</v>
      </c>
      <c r="W629" s="2">
        <v>8</v>
      </c>
      <c r="X629" s="2">
        <v>0</v>
      </c>
      <c r="Y629" s="2">
        <v>3</v>
      </c>
      <c r="Z629" s="2">
        <v>32</v>
      </c>
    </row>
    <row r="630" spans="1:26" x14ac:dyDescent="0.35">
      <c r="A630" s="1">
        <v>41140</v>
      </c>
      <c r="B630" s="2" t="s">
        <v>240</v>
      </c>
      <c r="C630" s="2" t="s">
        <v>229</v>
      </c>
      <c r="D630" s="2" t="s">
        <v>195</v>
      </c>
      <c r="E630" s="2" t="s">
        <v>196</v>
      </c>
      <c r="F630" s="2" t="s">
        <v>210</v>
      </c>
      <c r="G630" s="2">
        <v>113</v>
      </c>
      <c r="H630" s="2">
        <v>5</v>
      </c>
      <c r="I630" s="2">
        <v>181</v>
      </c>
      <c r="J630" s="2">
        <v>10</v>
      </c>
      <c r="K630" s="2">
        <v>37</v>
      </c>
      <c r="L630" s="2">
        <v>34</v>
      </c>
      <c r="M630" s="2">
        <v>17</v>
      </c>
      <c r="N630" s="2">
        <v>6</v>
      </c>
      <c r="O630" s="2">
        <v>2</v>
      </c>
      <c r="P630" s="2" t="s">
        <v>211</v>
      </c>
      <c r="Q630" s="2">
        <v>6</v>
      </c>
      <c r="R630" s="2">
        <v>1</v>
      </c>
      <c r="S630" s="2">
        <v>0</v>
      </c>
      <c r="T630" s="2">
        <v>0</v>
      </c>
      <c r="U630" s="2">
        <v>2</v>
      </c>
      <c r="V630" s="2" t="s">
        <v>241</v>
      </c>
      <c r="W630" s="2">
        <v>5</v>
      </c>
      <c r="X630" s="2">
        <v>0</v>
      </c>
      <c r="Y630" s="2">
        <v>0</v>
      </c>
      <c r="Z630" s="2">
        <v>15</v>
      </c>
    </row>
    <row r="631" spans="1:26" x14ac:dyDescent="0.35">
      <c r="A631" s="1">
        <v>41140</v>
      </c>
      <c r="B631" s="2" t="s">
        <v>240</v>
      </c>
      <c r="C631" s="2" t="s">
        <v>229</v>
      </c>
      <c r="D631" s="2" t="s">
        <v>195</v>
      </c>
      <c r="E631" s="2" t="s">
        <v>196</v>
      </c>
      <c r="F631" s="2" t="s">
        <v>210</v>
      </c>
      <c r="G631" s="2">
        <v>113</v>
      </c>
      <c r="H631" s="2">
        <v>5</v>
      </c>
      <c r="I631" s="2">
        <v>181</v>
      </c>
      <c r="J631" s="2">
        <v>10</v>
      </c>
      <c r="K631" s="2">
        <v>37</v>
      </c>
      <c r="L631" s="2">
        <v>34</v>
      </c>
      <c r="M631" s="2">
        <v>17</v>
      </c>
      <c r="N631" s="2">
        <v>6</v>
      </c>
      <c r="O631" s="2">
        <v>3</v>
      </c>
      <c r="P631" s="2" t="s">
        <v>241</v>
      </c>
      <c r="Q631" s="2">
        <v>37</v>
      </c>
      <c r="R631" s="2">
        <v>1</v>
      </c>
      <c r="S631" s="2">
        <v>0</v>
      </c>
      <c r="T631" s="2">
        <v>0</v>
      </c>
      <c r="U631" s="2">
        <v>3</v>
      </c>
      <c r="V631" s="2" t="s">
        <v>203</v>
      </c>
      <c r="W631" s="2">
        <v>8</v>
      </c>
      <c r="X631" s="2">
        <v>0</v>
      </c>
      <c r="Y631" s="2">
        <v>1</v>
      </c>
      <c r="Z631" s="2">
        <v>54</v>
      </c>
    </row>
    <row r="632" spans="1:26" x14ac:dyDescent="0.35">
      <c r="A632" s="1">
        <v>41140</v>
      </c>
      <c r="B632" s="2" t="s">
        <v>240</v>
      </c>
      <c r="C632" s="2" t="s">
        <v>229</v>
      </c>
      <c r="D632" s="2" t="s">
        <v>195</v>
      </c>
      <c r="E632" s="2" t="s">
        <v>196</v>
      </c>
      <c r="F632" s="2" t="s">
        <v>210</v>
      </c>
      <c r="G632" s="2">
        <v>113</v>
      </c>
      <c r="H632" s="2">
        <v>5</v>
      </c>
      <c r="I632" s="2">
        <v>181</v>
      </c>
      <c r="J632" s="2">
        <v>10</v>
      </c>
      <c r="K632" s="2">
        <v>37</v>
      </c>
      <c r="L632" s="2">
        <v>34</v>
      </c>
      <c r="M632" s="2">
        <v>17</v>
      </c>
      <c r="N632" s="2">
        <v>6</v>
      </c>
      <c r="O632" s="2">
        <v>4</v>
      </c>
      <c r="P632" s="2" t="s">
        <v>202</v>
      </c>
      <c r="Q632" s="2">
        <v>1</v>
      </c>
      <c r="R632" s="2">
        <v>1</v>
      </c>
      <c r="S632" s="2">
        <v>0</v>
      </c>
      <c r="T632" s="2">
        <v>0</v>
      </c>
      <c r="U632" s="2">
        <v>4</v>
      </c>
      <c r="V632" s="2" t="s">
        <v>214</v>
      </c>
      <c r="W632" s="2">
        <v>11</v>
      </c>
      <c r="X632" s="2">
        <v>0</v>
      </c>
      <c r="Y632" s="2">
        <v>6</v>
      </c>
      <c r="Z632" s="2">
        <v>40</v>
      </c>
    </row>
    <row r="633" spans="1:26" x14ac:dyDescent="0.35">
      <c r="A633" s="1">
        <v>41140</v>
      </c>
      <c r="B633" s="2" t="s">
        <v>240</v>
      </c>
      <c r="C633" s="2" t="s">
        <v>229</v>
      </c>
      <c r="D633" s="2" t="s">
        <v>195</v>
      </c>
      <c r="E633" s="2" t="s">
        <v>196</v>
      </c>
      <c r="F633" s="2" t="s">
        <v>210</v>
      </c>
      <c r="G633" s="2">
        <v>113</v>
      </c>
      <c r="H633" s="2">
        <v>5</v>
      </c>
      <c r="I633" s="2">
        <v>181</v>
      </c>
      <c r="J633" s="2">
        <v>10</v>
      </c>
      <c r="K633" s="2">
        <v>37</v>
      </c>
      <c r="L633" s="2">
        <v>34</v>
      </c>
      <c r="M633" s="2">
        <v>17</v>
      </c>
      <c r="N633" s="2">
        <v>6</v>
      </c>
      <c r="O633" s="2">
        <v>5</v>
      </c>
      <c r="P633" s="2" t="s">
        <v>201</v>
      </c>
      <c r="Q633" s="2">
        <v>20</v>
      </c>
      <c r="R633" s="2">
        <v>0</v>
      </c>
      <c r="S633" s="2">
        <v>0</v>
      </c>
      <c r="T633" s="2">
        <v>0</v>
      </c>
      <c r="U633" s="2">
        <v>5</v>
      </c>
      <c r="V633" s="2" t="s">
        <v>270</v>
      </c>
      <c r="W633" s="2">
        <v>4</v>
      </c>
      <c r="X633" s="2">
        <v>0</v>
      </c>
      <c r="Y633" s="2">
        <v>0</v>
      </c>
      <c r="Z633" s="2">
        <v>29</v>
      </c>
    </row>
    <row r="634" spans="1:26" x14ac:dyDescent="0.35">
      <c r="A634" s="1">
        <v>41140</v>
      </c>
      <c r="B634" s="2" t="s">
        <v>240</v>
      </c>
      <c r="C634" s="2" t="s">
        <v>229</v>
      </c>
      <c r="D634" s="2" t="s">
        <v>195</v>
      </c>
      <c r="E634" s="2" t="s">
        <v>196</v>
      </c>
      <c r="F634" s="2" t="s">
        <v>210</v>
      </c>
      <c r="G634" s="2">
        <v>113</v>
      </c>
      <c r="H634" s="2">
        <v>5</v>
      </c>
      <c r="I634" s="2">
        <v>181</v>
      </c>
      <c r="J634" s="2">
        <v>10</v>
      </c>
      <c r="K634" s="2">
        <v>37</v>
      </c>
      <c r="L634" s="2">
        <v>34</v>
      </c>
      <c r="M634" s="2">
        <v>17</v>
      </c>
      <c r="N634" s="2">
        <v>6</v>
      </c>
      <c r="O634" s="2">
        <v>6</v>
      </c>
      <c r="P634" s="2" t="s">
        <v>203</v>
      </c>
      <c r="Q634" s="2">
        <v>21</v>
      </c>
      <c r="R634" s="2">
        <v>1</v>
      </c>
      <c r="S634" s="2">
        <v>0</v>
      </c>
      <c r="T634" s="2">
        <v>0</v>
      </c>
      <c r="U634" s="2">
        <v>6</v>
      </c>
      <c r="V634" s="2" t="s">
        <v>196</v>
      </c>
      <c r="W634" s="2">
        <v>1</v>
      </c>
      <c r="X634" s="2">
        <v>0</v>
      </c>
      <c r="Y634" s="2">
        <v>0</v>
      </c>
      <c r="Z634" s="2">
        <v>5</v>
      </c>
    </row>
    <row r="635" spans="1:26" x14ac:dyDescent="0.35">
      <c r="A635" s="1">
        <v>41140</v>
      </c>
      <c r="B635" s="2" t="s">
        <v>240</v>
      </c>
      <c r="C635" s="2" t="s">
        <v>229</v>
      </c>
      <c r="D635" s="2" t="s">
        <v>195</v>
      </c>
      <c r="E635" s="2" t="s">
        <v>196</v>
      </c>
      <c r="F635" s="2" t="s">
        <v>210</v>
      </c>
      <c r="G635" s="2">
        <v>113</v>
      </c>
      <c r="H635" s="2">
        <v>5</v>
      </c>
      <c r="I635" s="2">
        <v>181</v>
      </c>
      <c r="J635" s="2">
        <v>10</v>
      </c>
      <c r="K635" s="2">
        <v>37</v>
      </c>
      <c r="L635" s="2">
        <v>34</v>
      </c>
      <c r="M635" s="2">
        <v>17</v>
      </c>
      <c r="N635" s="2">
        <v>6</v>
      </c>
      <c r="O635" s="2">
        <v>7</v>
      </c>
      <c r="P635" s="2" t="s">
        <v>227</v>
      </c>
      <c r="Q635" s="2">
        <v>5</v>
      </c>
      <c r="R635" s="2">
        <v>0</v>
      </c>
      <c r="S635" s="2">
        <v>0</v>
      </c>
      <c r="T635" s="2">
        <v>0</v>
      </c>
      <c r="U635" s="2">
        <v>7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</row>
    <row r="636" spans="1:26" x14ac:dyDescent="0.35">
      <c r="A636" s="1">
        <v>41140</v>
      </c>
      <c r="B636" s="2" t="s">
        <v>240</v>
      </c>
      <c r="C636" s="2" t="s">
        <v>229</v>
      </c>
      <c r="D636" s="2" t="s">
        <v>195</v>
      </c>
      <c r="E636" s="2" t="s">
        <v>196</v>
      </c>
      <c r="F636" s="2" t="s">
        <v>210</v>
      </c>
      <c r="G636" s="2">
        <v>113</v>
      </c>
      <c r="H636" s="2">
        <v>5</v>
      </c>
      <c r="I636" s="2">
        <v>181</v>
      </c>
      <c r="J636" s="2">
        <v>10</v>
      </c>
      <c r="K636" s="2">
        <v>37</v>
      </c>
      <c r="L636" s="2">
        <v>34</v>
      </c>
      <c r="M636" s="2">
        <v>17</v>
      </c>
      <c r="N636" s="2">
        <v>6</v>
      </c>
      <c r="O636" s="2">
        <v>8</v>
      </c>
      <c r="P636" s="2">
        <v>0</v>
      </c>
      <c r="Q636" s="2">
        <v>0</v>
      </c>
      <c r="R636" s="2">
        <v>0</v>
      </c>
      <c r="S636" s="2">
        <v>0</v>
      </c>
      <c r="T636" s="2">
        <v>0</v>
      </c>
      <c r="U636" s="2">
        <v>8</v>
      </c>
      <c r="V636" s="2">
        <v>0</v>
      </c>
      <c r="W636" s="2">
        <v>0</v>
      </c>
      <c r="X636" s="2">
        <v>0</v>
      </c>
      <c r="Y636" s="2">
        <v>0</v>
      </c>
      <c r="Z636" s="2">
        <v>0</v>
      </c>
    </row>
    <row r="637" spans="1:26" x14ac:dyDescent="0.35">
      <c r="A637" s="1">
        <v>41140</v>
      </c>
      <c r="B637" s="2" t="s">
        <v>240</v>
      </c>
      <c r="C637" s="2" t="s">
        <v>229</v>
      </c>
      <c r="D637" s="2" t="s">
        <v>195</v>
      </c>
      <c r="E637" s="2" t="s">
        <v>196</v>
      </c>
      <c r="F637" s="2" t="s">
        <v>210</v>
      </c>
      <c r="G637" s="2">
        <v>113</v>
      </c>
      <c r="H637" s="2">
        <v>5</v>
      </c>
      <c r="I637" s="2">
        <v>181</v>
      </c>
      <c r="J637" s="2">
        <v>10</v>
      </c>
      <c r="K637" s="2">
        <v>37</v>
      </c>
      <c r="L637" s="2">
        <v>34</v>
      </c>
      <c r="M637" s="2">
        <v>17</v>
      </c>
      <c r="N637" s="2">
        <v>6</v>
      </c>
      <c r="O637" s="2">
        <v>9</v>
      </c>
      <c r="P637" s="2">
        <v>0</v>
      </c>
      <c r="Q637" s="2">
        <v>0</v>
      </c>
      <c r="R637" s="2">
        <v>0</v>
      </c>
      <c r="S637" s="2">
        <v>0</v>
      </c>
      <c r="T637" s="2">
        <v>0</v>
      </c>
      <c r="U637" s="2">
        <v>9</v>
      </c>
      <c r="V637" s="2">
        <v>0</v>
      </c>
      <c r="W637" s="2">
        <v>0</v>
      </c>
      <c r="X637" s="2">
        <v>0</v>
      </c>
      <c r="Y637" s="2">
        <v>0</v>
      </c>
      <c r="Z637" s="2">
        <v>0</v>
      </c>
    </row>
    <row r="638" spans="1:26" x14ac:dyDescent="0.35">
      <c r="A638" s="1">
        <v>41140</v>
      </c>
      <c r="B638" s="2" t="s">
        <v>240</v>
      </c>
      <c r="C638" s="2" t="s">
        <v>229</v>
      </c>
      <c r="D638" s="2" t="s">
        <v>195</v>
      </c>
      <c r="E638" s="2" t="s">
        <v>196</v>
      </c>
      <c r="F638" s="2" t="s">
        <v>210</v>
      </c>
      <c r="G638" s="2">
        <v>113</v>
      </c>
      <c r="H638" s="2">
        <v>5</v>
      </c>
      <c r="I638" s="2">
        <v>181</v>
      </c>
      <c r="J638" s="2">
        <v>10</v>
      </c>
      <c r="K638" s="2">
        <v>37</v>
      </c>
      <c r="L638" s="2">
        <v>34</v>
      </c>
      <c r="M638" s="2">
        <v>17</v>
      </c>
      <c r="N638" s="2">
        <v>6</v>
      </c>
      <c r="O638" s="2">
        <v>10</v>
      </c>
      <c r="P638" s="2">
        <v>0</v>
      </c>
      <c r="Q638" s="2">
        <v>0</v>
      </c>
      <c r="R638" s="2">
        <v>0</v>
      </c>
      <c r="S638" s="2">
        <v>0</v>
      </c>
      <c r="T638" s="2">
        <v>0</v>
      </c>
      <c r="U638" s="2">
        <v>10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</row>
    <row r="639" spans="1:26" x14ac:dyDescent="0.35">
      <c r="A639" s="1">
        <v>41140</v>
      </c>
      <c r="B639" s="2" t="s">
        <v>240</v>
      </c>
      <c r="C639" s="2" t="s">
        <v>229</v>
      </c>
      <c r="D639" s="2" t="s">
        <v>195</v>
      </c>
      <c r="E639" s="2" t="s">
        <v>196</v>
      </c>
      <c r="F639" s="2" t="s">
        <v>210</v>
      </c>
      <c r="G639" s="2">
        <v>113</v>
      </c>
      <c r="H639" s="2">
        <v>5</v>
      </c>
      <c r="I639" s="2">
        <v>181</v>
      </c>
      <c r="J639" s="2">
        <v>10</v>
      </c>
      <c r="K639" s="2">
        <v>37</v>
      </c>
      <c r="L639" s="2">
        <v>34</v>
      </c>
      <c r="M639" s="2">
        <v>17</v>
      </c>
      <c r="N639" s="2">
        <v>6</v>
      </c>
      <c r="O639" s="2">
        <v>11</v>
      </c>
      <c r="P639" s="2">
        <v>0</v>
      </c>
      <c r="Q639" s="2">
        <v>0</v>
      </c>
      <c r="R639" s="2">
        <v>0</v>
      </c>
      <c r="S639" s="2">
        <v>0</v>
      </c>
      <c r="T639" s="2">
        <v>0</v>
      </c>
      <c r="U639" s="2">
        <v>11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</row>
    <row r="640" spans="1:26" x14ac:dyDescent="0.35">
      <c r="A640" s="1">
        <v>41146</v>
      </c>
      <c r="B640" s="2" t="s">
        <v>275</v>
      </c>
      <c r="C640" s="2" t="s">
        <v>249</v>
      </c>
      <c r="D640" s="2" t="s">
        <v>195</v>
      </c>
      <c r="E640" s="2">
        <v>0</v>
      </c>
      <c r="F640" s="2">
        <v>0</v>
      </c>
      <c r="G640" s="2">
        <v>0</v>
      </c>
      <c r="H640" s="2">
        <v>0</v>
      </c>
      <c r="I640" s="2">
        <v>0</v>
      </c>
      <c r="J640" s="2">
        <v>0</v>
      </c>
      <c r="K640" s="2">
        <v>0</v>
      </c>
      <c r="L640" s="2">
        <v>0</v>
      </c>
      <c r="M640" s="2">
        <v>0</v>
      </c>
      <c r="N640" s="2">
        <v>0</v>
      </c>
      <c r="O640" s="2">
        <v>1</v>
      </c>
      <c r="P640" s="2">
        <v>0</v>
      </c>
      <c r="Q640" s="2">
        <v>0</v>
      </c>
      <c r="R640" s="2">
        <v>0</v>
      </c>
      <c r="S640" s="2">
        <v>0</v>
      </c>
      <c r="T640" s="2">
        <v>0</v>
      </c>
      <c r="U640" s="2">
        <v>1</v>
      </c>
      <c r="V640" s="2">
        <v>0</v>
      </c>
      <c r="W640" s="2">
        <v>0</v>
      </c>
      <c r="X640" s="2">
        <v>0</v>
      </c>
      <c r="Y640" s="2">
        <v>0</v>
      </c>
      <c r="Z640" s="2">
        <v>0</v>
      </c>
    </row>
    <row r="641" spans="1:26" x14ac:dyDescent="0.35">
      <c r="A641" s="1">
        <v>41146</v>
      </c>
      <c r="B641" s="2" t="s">
        <v>275</v>
      </c>
      <c r="C641" s="2" t="s">
        <v>249</v>
      </c>
      <c r="D641" s="2" t="s">
        <v>195</v>
      </c>
      <c r="E641" s="2">
        <v>0</v>
      </c>
      <c r="F641" s="2">
        <v>0</v>
      </c>
      <c r="G641" s="2">
        <v>0</v>
      </c>
      <c r="H641" s="2">
        <v>0</v>
      </c>
      <c r="I641" s="2">
        <v>0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2</v>
      </c>
      <c r="P641" s="2">
        <v>0</v>
      </c>
      <c r="Q641" s="2">
        <v>0</v>
      </c>
      <c r="R641" s="2">
        <v>0</v>
      </c>
      <c r="S641" s="2">
        <v>0</v>
      </c>
      <c r="T641" s="2">
        <v>0</v>
      </c>
      <c r="U641" s="2">
        <v>2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</row>
    <row r="642" spans="1:26" x14ac:dyDescent="0.35">
      <c r="A642" s="1">
        <v>41146</v>
      </c>
      <c r="B642" s="2" t="s">
        <v>275</v>
      </c>
      <c r="C642" s="2" t="s">
        <v>249</v>
      </c>
      <c r="D642" s="2" t="s">
        <v>195</v>
      </c>
      <c r="E642" s="2">
        <v>0</v>
      </c>
      <c r="F642" s="2">
        <v>0</v>
      </c>
      <c r="G642" s="2">
        <v>0</v>
      </c>
      <c r="H642" s="2">
        <v>0</v>
      </c>
      <c r="I642" s="2">
        <v>0</v>
      </c>
      <c r="J642" s="2">
        <v>0</v>
      </c>
      <c r="K642" s="2">
        <v>0</v>
      </c>
      <c r="L642" s="2">
        <v>0</v>
      </c>
      <c r="M642" s="2">
        <v>0</v>
      </c>
      <c r="N642" s="2">
        <v>0</v>
      </c>
      <c r="O642" s="2">
        <v>3</v>
      </c>
      <c r="P642" s="2">
        <v>0</v>
      </c>
      <c r="Q642" s="2">
        <v>0</v>
      </c>
      <c r="R642" s="2">
        <v>0</v>
      </c>
      <c r="S642" s="2">
        <v>0</v>
      </c>
      <c r="T642" s="2">
        <v>0</v>
      </c>
      <c r="U642" s="2">
        <v>3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</row>
    <row r="643" spans="1:26" x14ac:dyDescent="0.35">
      <c r="A643" s="1">
        <v>41146</v>
      </c>
      <c r="B643" s="2" t="s">
        <v>275</v>
      </c>
      <c r="C643" s="2" t="s">
        <v>249</v>
      </c>
      <c r="D643" s="2" t="s">
        <v>195</v>
      </c>
      <c r="E643" s="2">
        <v>0</v>
      </c>
      <c r="F643" s="2">
        <v>0</v>
      </c>
      <c r="G643" s="2">
        <v>0</v>
      </c>
      <c r="H643" s="2">
        <v>0</v>
      </c>
      <c r="I643" s="2">
        <v>0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4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4</v>
      </c>
      <c r="V643" s="2">
        <v>0</v>
      </c>
      <c r="W643" s="2">
        <v>0</v>
      </c>
      <c r="X643" s="2">
        <v>0</v>
      </c>
      <c r="Y643" s="2">
        <v>0</v>
      </c>
      <c r="Z643" s="2">
        <v>0</v>
      </c>
    </row>
    <row r="644" spans="1:26" x14ac:dyDescent="0.35">
      <c r="A644" s="1">
        <v>41146</v>
      </c>
      <c r="B644" s="2" t="s">
        <v>275</v>
      </c>
      <c r="C644" s="2" t="s">
        <v>249</v>
      </c>
      <c r="D644" s="2" t="s">
        <v>195</v>
      </c>
      <c r="E644" s="2">
        <v>0</v>
      </c>
      <c r="F644" s="2">
        <v>0</v>
      </c>
      <c r="G644" s="2">
        <v>0</v>
      </c>
      <c r="H644" s="2">
        <v>0</v>
      </c>
      <c r="I644" s="2">
        <v>0</v>
      </c>
      <c r="J644" s="2">
        <v>0</v>
      </c>
      <c r="K644" s="2">
        <v>0</v>
      </c>
      <c r="L644" s="2">
        <v>0</v>
      </c>
      <c r="M644" s="2">
        <v>0</v>
      </c>
      <c r="N644" s="2">
        <v>0</v>
      </c>
      <c r="O644" s="2">
        <v>5</v>
      </c>
      <c r="P644" s="2">
        <v>0</v>
      </c>
      <c r="Q644" s="2">
        <v>0</v>
      </c>
      <c r="R644" s="2">
        <v>0</v>
      </c>
      <c r="S644" s="2">
        <v>0</v>
      </c>
      <c r="T644" s="2">
        <v>0</v>
      </c>
      <c r="U644" s="2">
        <v>5</v>
      </c>
      <c r="V644" s="2">
        <v>0</v>
      </c>
      <c r="W644" s="2">
        <v>0</v>
      </c>
      <c r="X644" s="2">
        <v>0</v>
      </c>
      <c r="Y644" s="2">
        <v>0</v>
      </c>
      <c r="Z644" s="2">
        <v>0</v>
      </c>
    </row>
    <row r="645" spans="1:26" x14ac:dyDescent="0.35">
      <c r="A645" s="1">
        <v>41146</v>
      </c>
      <c r="B645" s="2" t="s">
        <v>275</v>
      </c>
      <c r="C645" s="2" t="s">
        <v>249</v>
      </c>
      <c r="D645" s="2" t="s">
        <v>195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6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6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</row>
    <row r="646" spans="1:26" x14ac:dyDescent="0.35">
      <c r="A646" s="1">
        <v>41146</v>
      </c>
      <c r="B646" s="2" t="s">
        <v>275</v>
      </c>
      <c r="C646" s="2" t="s">
        <v>249</v>
      </c>
      <c r="D646" s="2" t="s">
        <v>195</v>
      </c>
      <c r="E646" s="2">
        <v>0</v>
      </c>
      <c r="F646" s="2">
        <v>0</v>
      </c>
      <c r="G646" s="2">
        <v>0</v>
      </c>
      <c r="H646" s="2">
        <v>0</v>
      </c>
      <c r="I646" s="2">
        <v>0</v>
      </c>
      <c r="J646" s="2">
        <v>0</v>
      </c>
      <c r="K646" s="2">
        <v>0</v>
      </c>
      <c r="L646" s="2">
        <v>0</v>
      </c>
      <c r="M646" s="2">
        <v>0</v>
      </c>
      <c r="N646" s="2">
        <v>0</v>
      </c>
      <c r="O646" s="2">
        <v>7</v>
      </c>
      <c r="P646" s="2">
        <v>0</v>
      </c>
      <c r="Q646" s="2">
        <v>0</v>
      </c>
      <c r="R646" s="2">
        <v>0</v>
      </c>
      <c r="S646" s="2">
        <v>0</v>
      </c>
      <c r="T646" s="2">
        <v>0</v>
      </c>
      <c r="U646" s="2">
        <v>7</v>
      </c>
      <c r="V646" s="2">
        <v>0</v>
      </c>
      <c r="W646" s="2">
        <v>0</v>
      </c>
      <c r="X646" s="2">
        <v>0</v>
      </c>
      <c r="Y646" s="2">
        <v>0</v>
      </c>
      <c r="Z646" s="2">
        <v>0</v>
      </c>
    </row>
    <row r="647" spans="1:26" x14ac:dyDescent="0.35">
      <c r="A647" s="1">
        <v>41146</v>
      </c>
      <c r="B647" s="2" t="s">
        <v>275</v>
      </c>
      <c r="C647" s="2" t="s">
        <v>249</v>
      </c>
      <c r="D647" s="2" t="s">
        <v>195</v>
      </c>
      <c r="E647" s="2">
        <v>0</v>
      </c>
      <c r="F647" s="2">
        <v>0</v>
      </c>
      <c r="G647" s="2">
        <v>0</v>
      </c>
      <c r="H647" s="2">
        <v>0</v>
      </c>
      <c r="I647" s="2">
        <v>0</v>
      </c>
      <c r="J647" s="2">
        <v>0</v>
      </c>
      <c r="K647" s="2">
        <v>0</v>
      </c>
      <c r="L647" s="2">
        <v>0</v>
      </c>
      <c r="M647" s="2">
        <v>0</v>
      </c>
      <c r="N647" s="2">
        <v>0</v>
      </c>
      <c r="O647" s="2">
        <v>8</v>
      </c>
      <c r="P647" s="2">
        <v>0</v>
      </c>
      <c r="Q647" s="2">
        <v>0</v>
      </c>
      <c r="R647" s="2">
        <v>0</v>
      </c>
      <c r="S647" s="2">
        <v>0</v>
      </c>
      <c r="T647" s="2">
        <v>0</v>
      </c>
      <c r="U647" s="2">
        <v>8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</row>
    <row r="648" spans="1:26" x14ac:dyDescent="0.35">
      <c r="A648" s="1">
        <v>41146</v>
      </c>
      <c r="B648" s="2" t="s">
        <v>275</v>
      </c>
      <c r="C648" s="2" t="s">
        <v>249</v>
      </c>
      <c r="D648" s="2" t="s">
        <v>195</v>
      </c>
      <c r="E648" s="2">
        <v>0</v>
      </c>
      <c r="F648" s="2">
        <v>0</v>
      </c>
      <c r="G648" s="2">
        <v>0</v>
      </c>
      <c r="H648" s="2">
        <v>0</v>
      </c>
      <c r="I648" s="2">
        <v>0</v>
      </c>
      <c r="J648" s="2">
        <v>0</v>
      </c>
      <c r="K648" s="2">
        <v>0</v>
      </c>
      <c r="L648" s="2">
        <v>0</v>
      </c>
      <c r="M648" s="2">
        <v>0</v>
      </c>
      <c r="N648" s="2">
        <v>0</v>
      </c>
      <c r="O648" s="2">
        <v>9</v>
      </c>
      <c r="P648" s="2">
        <v>0</v>
      </c>
      <c r="Q648" s="2">
        <v>0</v>
      </c>
      <c r="R648" s="2">
        <v>0</v>
      </c>
      <c r="S648" s="2">
        <v>0</v>
      </c>
      <c r="T648" s="2">
        <v>0</v>
      </c>
      <c r="U648" s="2">
        <v>9</v>
      </c>
      <c r="V648" s="2">
        <v>0</v>
      </c>
      <c r="W648" s="2">
        <v>0</v>
      </c>
      <c r="X648" s="2">
        <v>0</v>
      </c>
      <c r="Y648" s="2">
        <v>0</v>
      </c>
      <c r="Z648" s="2">
        <v>0</v>
      </c>
    </row>
    <row r="649" spans="1:26" x14ac:dyDescent="0.35">
      <c r="A649" s="1">
        <v>41146</v>
      </c>
      <c r="B649" s="2" t="s">
        <v>275</v>
      </c>
      <c r="C649" s="2" t="s">
        <v>249</v>
      </c>
      <c r="D649" s="2" t="s">
        <v>195</v>
      </c>
      <c r="E649" s="2">
        <v>0</v>
      </c>
      <c r="F649" s="2">
        <v>0</v>
      </c>
      <c r="G649" s="2">
        <v>0</v>
      </c>
      <c r="H649" s="2">
        <v>0</v>
      </c>
      <c r="I649" s="2">
        <v>0</v>
      </c>
      <c r="J649" s="2">
        <v>0</v>
      </c>
      <c r="K649" s="2">
        <v>0</v>
      </c>
      <c r="L649" s="2">
        <v>0</v>
      </c>
      <c r="M649" s="2">
        <v>0</v>
      </c>
      <c r="N649" s="2">
        <v>0</v>
      </c>
      <c r="O649" s="2">
        <v>10</v>
      </c>
      <c r="P649" s="2">
        <v>0</v>
      </c>
      <c r="Q649" s="2">
        <v>0</v>
      </c>
      <c r="R649" s="2">
        <v>0</v>
      </c>
      <c r="S649" s="2">
        <v>0</v>
      </c>
      <c r="T649" s="2">
        <v>0</v>
      </c>
      <c r="U649" s="2">
        <v>10</v>
      </c>
      <c r="V649" s="2">
        <v>0</v>
      </c>
      <c r="W649" s="2">
        <v>0</v>
      </c>
      <c r="X649" s="2">
        <v>0</v>
      </c>
      <c r="Y649" s="2">
        <v>0</v>
      </c>
      <c r="Z649" s="2">
        <v>0</v>
      </c>
    </row>
    <row r="650" spans="1:26" x14ac:dyDescent="0.35">
      <c r="A650" s="1">
        <v>41146</v>
      </c>
      <c r="B650" s="2" t="s">
        <v>275</v>
      </c>
      <c r="C650" s="2" t="s">
        <v>249</v>
      </c>
      <c r="D650" s="2" t="s">
        <v>195</v>
      </c>
      <c r="E650" s="2">
        <v>0</v>
      </c>
      <c r="F650" s="2">
        <v>0</v>
      </c>
      <c r="G650" s="2">
        <v>0</v>
      </c>
      <c r="H650" s="2">
        <v>0</v>
      </c>
      <c r="I650" s="2">
        <v>0</v>
      </c>
      <c r="J650" s="2">
        <v>0</v>
      </c>
      <c r="K650" s="2">
        <v>0</v>
      </c>
      <c r="L650" s="2">
        <v>0</v>
      </c>
      <c r="M650" s="2">
        <v>0</v>
      </c>
      <c r="N650" s="2">
        <v>0</v>
      </c>
      <c r="O650" s="2">
        <v>11</v>
      </c>
      <c r="P650" s="2">
        <v>0</v>
      </c>
      <c r="Q650" s="2">
        <v>0</v>
      </c>
      <c r="R650" s="2">
        <v>0</v>
      </c>
      <c r="S650" s="2">
        <v>0</v>
      </c>
      <c r="T650" s="2">
        <v>0</v>
      </c>
      <c r="U650" s="2">
        <v>11</v>
      </c>
      <c r="V650" s="2">
        <v>0</v>
      </c>
      <c r="W650" s="2">
        <v>0</v>
      </c>
      <c r="X650" s="2">
        <v>0</v>
      </c>
      <c r="Y650" s="2">
        <v>0</v>
      </c>
      <c r="Z650" s="2">
        <v>0</v>
      </c>
    </row>
    <row r="651" spans="1:26" x14ac:dyDescent="0.35">
      <c r="A651" s="1">
        <v>41153</v>
      </c>
      <c r="B651" s="2" t="s">
        <v>71</v>
      </c>
      <c r="C651" s="2" t="s">
        <v>208</v>
      </c>
      <c r="D651" s="2" t="s">
        <v>209</v>
      </c>
      <c r="E651" s="2" t="s">
        <v>196</v>
      </c>
      <c r="F651" s="2" t="s">
        <v>210</v>
      </c>
      <c r="G651" s="2">
        <v>238</v>
      </c>
      <c r="H651" s="2">
        <v>8</v>
      </c>
      <c r="I651" s="2">
        <v>254</v>
      </c>
      <c r="J651" s="2">
        <v>4</v>
      </c>
      <c r="K651" s="2">
        <v>40</v>
      </c>
      <c r="L651" s="2">
        <v>40</v>
      </c>
      <c r="M651" s="2">
        <v>26</v>
      </c>
      <c r="N651" s="2">
        <v>14</v>
      </c>
      <c r="O651" s="2">
        <v>1</v>
      </c>
      <c r="P651" s="2" t="s">
        <v>199</v>
      </c>
      <c r="Q651" s="2">
        <v>98</v>
      </c>
      <c r="R651" s="2">
        <v>1</v>
      </c>
      <c r="S651" s="2">
        <v>1</v>
      </c>
      <c r="T651" s="2">
        <v>0</v>
      </c>
      <c r="U651" s="2">
        <v>1</v>
      </c>
      <c r="V651" s="2" t="s">
        <v>206</v>
      </c>
      <c r="W651" s="2">
        <v>7</v>
      </c>
      <c r="X651" s="2">
        <v>1</v>
      </c>
      <c r="Y651" s="2">
        <v>0</v>
      </c>
      <c r="Z651" s="2">
        <v>37</v>
      </c>
    </row>
    <row r="652" spans="1:26" x14ac:dyDescent="0.35">
      <c r="A652" s="1">
        <v>41153</v>
      </c>
      <c r="B652" s="2" t="s">
        <v>71</v>
      </c>
      <c r="C652" s="2" t="s">
        <v>208</v>
      </c>
      <c r="D652" s="2" t="s">
        <v>209</v>
      </c>
      <c r="E652" s="2" t="s">
        <v>196</v>
      </c>
      <c r="F652" s="2" t="s">
        <v>210</v>
      </c>
      <c r="G652" s="2">
        <v>238</v>
      </c>
      <c r="H652" s="2">
        <v>8</v>
      </c>
      <c r="I652" s="2">
        <v>254</v>
      </c>
      <c r="J652" s="2">
        <v>4</v>
      </c>
      <c r="K652" s="2">
        <v>40</v>
      </c>
      <c r="L652" s="2">
        <v>40</v>
      </c>
      <c r="M652" s="2">
        <v>26</v>
      </c>
      <c r="N652" s="2">
        <v>14</v>
      </c>
      <c r="O652" s="2">
        <v>2</v>
      </c>
      <c r="P652" s="2" t="s">
        <v>202</v>
      </c>
      <c r="Q652" s="2">
        <v>5</v>
      </c>
      <c r="R652" s="2">
        <v>1</v>
      </c>
      <c r="S652" s="2">
        <v>0</v>
      </c>
      <c r="T652" s="2">
        <v>0</v>
      </c>
      <c r="U652" s="2">
        <v>2</v>
      </c>
      <c r="V652" s="2" t="s">
        <v>58</v>
      </c>
      <c r="W652" s="2">
        <v>5</v>
      </c>
      <c r="X652" s="2">
        <v>0</v>
      </c>
      <c r="Y652" s="2">
        <v>0</v>
      </c>
      <c r="Z652" s="2">
        <v>30</v>
      </c>
    </row>
    <row r="653" spans="1:26" x14ac:dyDescent="0.35">
      <c r="A653" s="1">
        <v>41153</v>
      </c>
      <c r="B653" s="2" t="s">
        <v>71</v>
      </c>
      <c r="C653" s="2" t="s">
        <v>208</v>
      </c>
      <c r="D653" s="2" t="s">
        <v>209</v>
      </c>
      <c r="E653" s="2" t="s">
        <v>196</v>
      </c>
      <c r="F653" s="2" t="s">
        <v>210</v>
      </c>
      <c r="G653" s="2">
        <v>238</v>
      </c>
      <c r="H653" s="2">
        <v>8</v>
      </c>
      <c r="I653" s="2">
        <v>254</v>
      </c>
      <c r="J653" s="2">
        <v>4</v>
      </c>
      <c r="K653" s="2">
        <v>40</v>
      </c>
      <c r="L653" s="2">
        <v>40</v>
      </c>
      <c r="M653" s="2">
        <v>26</v>
      </c>
      <c r="N653" s="2">
        <v>14</v>
      </c>
      <c r="O653" s="2">
        <v>3</v>
      </c>
      <c r="P653" s="2" t="s">
        <v>196</v>
      </c>
      <c r="Q653" s="2">
        <v>1</v>
      </c>
      <c r="R653" s="2">
        <v>1</v>
      </c>
      <c r="S653" s="2">
        <v>0</v>
      </c>
      <c r="T653" s="2">
        <v>0</v>
      </c>
      <c r="U653" s="2">
        <v>3</v>
      </c>
      <c r="V653" s="2" t="s">
        <v>267</v>
      </c>
      <c r="W653" s="2">
        <v>6</v>
      </c>
      <c r="X653" s="2">
        <v>0</v>
      </c>
      <c r="Y653" s="2">
        <v>1</v>
      </c>
      <c r="Z653" s="2">
        <v>40</v>
      </c>
    </row>
    <row r="654" spans="1:26" x14ac:dyDescent="0.35">
      <c r="A654" s="1">
        <v>41153</v>
      </c>
      <c r="B654" s="2" t="s">
        <v>71</v>
      </c>
      <c r="C654" s="2" t="s">
        <v>208</v>
      </c>
      <c r="D654" s="2" t="s">
        <v>209</v>
      </c>
      <c r="E654" s="2" t="s">
        <v>196</v>
      </c>
      <c r="F654" s="2" t="s">
        <v>210</v>
      </c>
      <c r="G654" s="2">
        <v>238</v>
      </c>
      <c r="H654" s="2">
        <v>8</v>
      </c>
      <c r="I654" s="2">
        <v>254</v>
      </c>
      <c r="J654" s="2">
        <v>4</v>
      </c>
      <c r="K654" s="2">
        <v>40</v>
      </c>
      <c r="L654" s="2">
        <v>40</v>
      </c>
      <c r="M654" s="2">
        <v>26</v>
      </c>
      <c r="N654" s="2">
        <v>14</v>
      </c>
      <c r="O654" s="2">
        <v>4</v>
      </c>
      <c r="P654" s="2" t="s">
        <v>242</v>
      </c>
      <c r="Q654" s="2">
        <v>33</v>
      </c>
      <c r="R654" s="2">
        <v>1</v>
      </c>
      <c r="S654" s="2">
        <v>0</v>
      </c>
      <c r="T654" s="2">
        <v>0</v>
      </c>
      <c r="U654" s="2">
        <v>4</v>
      </c>
      <c r="V654" s="2" t="s">
        <v>199</v>
      </c>
      <c r="W654" s="2">
        <v>6</v>
      </c>
      <c r="X654" s="2">
        <v>0</v>
      </c>
      <c r="Y654" s="2">
        <v>0</v>
      </c>
      <c r="Z654" s="2">
        <v>20</v>
      </c>
    </row>
    <row r="655" spans="1:26" x14ac:dyDescent="0.35">
      <c r="A655" s="1">
        <v>41153</v>
      </c>
      <c r="B655" s="2" t="s">
        <v>71</v>
      </c>
      <c r="C655" s="2" t="s">
        <v>208</v>
      </c>
      <c r="D655" s="2" t="s">
        <v>209</v>
      </c>
      <c r="E655" s="2" t="s">
        <v>196</v>
      </c>
      <c r="F655" s="2" t="s">
        <v>210</v>
      </c>
      <c r="G655" s="2">
        <v>238</v>
      </c>
      <c r="H655" s="2">
        <v>8</v>
      </c>
      <c r="I655" s="2">
        <v>254</v>
      </c>
      <c r="J655" s="2">
        <v>4</v>
      </c>
      <c r="K655" s="2">
        <v>40</v>
      </c>
      <c r="L655" s="2">
        <v>40</v>
      </c>
      <c r="M655" s="2">
        <v>26</v>
      </c>
      <c r="N655" s="2">
        <v>14</v>
      </c>
      <c r="O655" s="2">
        <v>5</v>
      </c>
      <c r="P655" s="2" t="s">
        <v>277</v>
      </c>
      <c r="Q655" s="2">
        <v>0</v>
      </c>
      <c r="R655" s="2">
        <v>1</v>
      </c>
      <c r="S655" s="2">
        <v>0</v>
      </c>
      <c r="T655" s="2">
        <v>0</v>
      </c>
      <c r="U655" s="2">
        <v>5</v>
      </c>
      <c r="V655" s="2" t="s">
        <v>203</v>
      </c>
      <c r="W655" s="2">
        <v>5</v>
      </c>
      <c r="X655" s="2">
        <v>0</v>
      </c>
      <c r="Y655" s="2">
        <v>0</v>
      </c>
      <c r="Z655" s="2">
        <v>40</v>
      </c>
    </row>
    <row r="656" spans="1:26" x14ac:dyDescent="0.35">
      <c r="A656" s="1">
        <v>41153</v>
      </c>
      <c r="B656" s="2" t="s">
        <v>71</v>
      </c>
      <c r="C656" s="2" t="s">
        <v>208</v>
      </c>
      <c r="D656" s="2" t="s">
        <v>209</v>
      </c>
      <c r="E656" s="2" t="s">
        <v>196</v>
      </c>
      <c r="F656" s="2" t="s">
        <v>210</v>
      </c>
      <c r="G656" s="2">
        <v>238</v>
      </c>
      <c r="H656" s="2">
        <v>8</v>
      </c>
      <c r="I656" s="2">
        <v>254</v>
      </c>
      <c r="J656" s="2">
        <v>4</v>
      </c>
      <c r="K656" s="2">
        <v>40</v>
      </c>
      <c r="L656" s="2">
        <v>40</v>
      </c>
      <c r="M656" s="2">
        <v>26</v>
      </c>
      <c r="N656" s="2">
        <v>14</v>
      </c>
      <c r="O656" s="2">
        <v>6</v>
      </c>
      <c r="P656" s="2" t="s">
        <v>233</v>
      </c>
      <c r="Q656" s="2">
        <v>11</v>
      </c>
      <c r="R656" s="2">
        <v>1</v>
      </c>
      <c r="S656" s="2">
        <v>0</v>
      </c>
      <c r="T656" s="2">
        <v>0</v>
      </c>
      <c r="U656" s="2">
        <v>6</v>
      </c>
      <c r="V656" s="2" t="s">
        <v>233</v>
      </c>
      <c r="W656" s="2">
        <v>7</v>
      </c>
      <c r="X656" s="2">
        <v>0</v>
      </c>
      <c r="Y656" s="2">
        <v>1</v>
      </c>
      <c r="Z656" s="2">
        <v>43</v>
      </c>
    </row>
    <row r="657" spans="1:26" x14ac:dyDescent="0.35">
      <c r="A657" s="1">
        <v>41153</v>
      </c>
      <c r="B657" s="2" t="s">
        <v>71</v>
      </c>
      <c r="C657" s="2" t="s">
        <v>208</v>
      </c>
      <c r="D657" s="2" t="s">
        <v>209</v>
      </c>
      <c r="E657" s="2" t="s">
        <v>196</v>
      </c>
      <c r="F657" s="2" t="s">
        <v>210</v>
      </c>
      <c r="G657" s="2">
        <v>238</v>
      </c>
      <c r="H657" s="2">
        <v>8</v>
      </c>
      <c r="I657" s="2">
        <v>254</v>
      </c>
      <c r="J657" s="2">
        <v>4</v>
      </c>
      <c r="K657" s="2">
        <v>40</v>
      </c>
      <c r="L657" s="2">
        <v>40</v>
      </c>
      <c r="M657" s="2">
        <v>26</v>
      </c>
      <c r="N657" s="2">
        <v>14</v>
      </c>
      <c r="O657" s="2">
        <v>7</v>
      </c>
      <c r="P657" s="2" t="s">
        <v>267</v>
      </c>
      <c r="Q657" s="2">
        <v>25</v>
      </c>
      <c r="R657" s="2">
        <v>0</v>
      </c>
      <c r="S657" s="2">
        <v>0</v>
      </c>
      <c r="T657" s="2">
        <v>0</v>
      </c>
      <c r="U657" s="2">
        <v>7</v>
      </c>
      <c r="V657" s="2" t="s">
        <v>270</v>
      </c>
      <c r="W657" s="2">
        <v>2</v>
      </c>
      <c r="X657" s="2">
        <v>0</v>
      </c>
      <c r="Y657" s="2">
        <v>1</v>
      </c>
      <c r="Z657" s="2">
        <v>9</v>
      </c>
    </row>
    <row r="658" spans="1:26" x14ac:dyDescent="0.35">
      <c r="A658" s="1">
        <v>41153</v>
      </c>
      <c r="B658" s="2" t="s">
        <v>71</v>
      </c>
      <c r="C658" s="2" t="s">
        <v>208</v>
      </c>
      <c r="D658" s="2" t="s">
        <v>209</v>
      </c>
      <c r="E658" s="2" t="s">
        <v>196</v>
      </c>
      <c r="F658" s="2" t="s">
        <v>210</v>
      </c>
      <c r="G658" s="2">
        <v>238</v>
      </c>
      <c r="H658" s="2">
        <v>8</v>
      </c>
      <c r="I658" s="2">
        <v>254</v>
      </c>
      <c r="J658" s="2">
        <v>4</v>
      </c>
      <c r="K658" s="2">
        <v>40</v>
      </c>
      <c r="L658" s="2">
        <v>40</v>
      </c>
      <c r="M658" s="2">
        <v>26</v>
      </c>
      <c r="N658" s="2">
        <v>14</v>
      </c>
      <c r="O658" s="2">
        <v>8</v>
      </c>
      <c r="P658" s="2" t="s">
        <v>206</v>
      </c>
      <c r="Q658" s="2">
        <v>10</v>
      </c>
      <c r="R658" s="2">
        <v>1</v>
      </c>
      <c r="S658" s="2">
        <v>0</v>
      </c>
      <c r="T658" s="2">
        <v>0</v>
      </c>
      <c r="U658" s="2">
        <v>8</v>
      </c>
      <c r="V658" s="2" t="s">
        <v>196</v>
      </c>
      <c r="W658" s="2">
        <v>2</v>
      </c>
      <c r="X658" s="2">
        <v>0</v>
      </c>
      <c r="Y658" s="2">
        <v>1</v>
      </c>
      <c r="Z658" s="2">
        <v>21</v>
      </c>
    </row>
    <row r="659" spans="1:26" x14ac:dyDescent="0.35">
      <c r="A659" s="1">
        <v>41153</v>
      </c>
      <c r="B659" s="2" t="s">
        <v>71</v>
      </c>
      <c r="C659" s="2" t="s">
        <v>208</v>
      </c>
      <c r="D659" s="2" t="s">
        <v>209</v>
      </c>
      <c r="E659" s="2" t="s">
        <v>196</v>
      </c>
      <c r="F659" s="2" t="s">
        <v>210</v>
      </c>
      <c r="G659" s="2">
        <v>238</v>
      </c>
      <c r="H659" s="2">
        <v>8</v>
      </c>
      <c r="I659" s="2">
        <v>254</v>
      </c>
      <c r="J659" s="2">
        <v>4</v>
      </c>
      <c r="K659" s="2">
        <v>40</v>
      </c>
      <c r="L659" s="2">
        <v>40</v>
      </c>
      <c r="M659" s="2">
        <v>26</v>
      </c>
      <c r="N659" s="2">
        <v>14</v>
      </c>
      <c r="O659" s="2">
        <v>9</v>
      </c>
      <c r="P659" s="2" t="s">
        <v>270</v>
      </c>
      <c r="Q659" s="2">
        <v>1</v>
      </c>
      <c r="R659" s="2">
        <v>1</v>
      </c>
      <c r="S659" s="2">
        <v>0</v>
      </c>
      <c r="T659" s="2">
        <v>0</v>
      </c>
      <c r="U659" s="2">
        <v>9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</row>
    <row r="660" spans="1:26" x14ac:dyDescent="0.35">
      <c r="A660" s="1">
        <v>41153</v>
      </c>
      <c r="B660" s="2" t="s">
        <v>71</v>
      </c>
      <c r="C660" s="2" t="s">
        <v>208</v>
      </c>
      <c r="D660" s="2" t="s">
        <v>209</v>
      </c>
      <c r="E660" s="2" t="s">
        <v>196</v>
      </c>
      <c r="F660" s="2" t="s">
        <v>210</v>
      </c>
      <c r="G660" s="2">
        <v>238</v>
      </c>
      <c r="H660" s="2">
        <v>8</v>
      </c>
      <c r="I660" s="2">
        <v>254</v>
      </c>
      <c r="J660" s="2">
        <v>4</v>
      </c>
      <c r="K660" s="2">
        <v>40</v>
      </c>
      <c r="L660" s="2">
        <v>40</v>
      </c>
      <c r="M660" s="2">
        <v>26</v>
      </c>
      <c r="N660" s="2">
        <v>14</v>
      </c>
      <c r="O660" s="2">
        <v>10</v>
      </c>
      <c r="P660" s="2" t="s">
        <v>58</v>
      </c>
      <c r="Q660" s="2">
        <v>28</v>
      </c>
      <c r="R660" s="2">
        <v>0</v>
      </c>
      <c r="S660" s="2">
        <v>0</v>
      </c>
      <c r="T660" s="2">
        <v>0</v>
      </c>
      <c r="U660" s="2">
        <v>10</v>
      </c>
      <c r="V660" s="2">
        <v>0</v>
      </c>
      <c r="W660" s="2">
        <v>0</v>
      </c>
      <c r="X660" s="2">
        <v>0</v>
      </c>
      <c r="Y660" s="2">
        <v>0</v>
      </c>
      <c r="Z660" s="2">
        <v>0</v>
      </c>
    </row>
    <row r="661" spans="1:26" x14ac:dyDescent="0.35">
      <c r="A661" s="1">
        <v>41153</v>
      </c>
      <c r="B661" s="2" t="s">
        <v>71</v>
      </c>
      <c r="C661" s="2" t="s">
        <v>208</v>
      </c>
      <c r="D661" s="2" t="s">
        <v>209</v>
      </c>
      <c r="E661" s="2" t="s">
        <v>196</v>
      </c>
      <c r="F661" s="2" t="s">
        <v>210</v>
      </c>
      <c r="G661" s="2">
        <v>238</v>
      </c>
      <c r="H661" s="2">
        <v>8</v>
      </c>
      <c r="I661" s="2">
        <v>254</v>
      </c>
      <c r="J661" s="2">
        <v>4</v>
      </c>
      <c r="K661" s="2">
        <v>40</v>
      </c>
      <c r="L661" s="2">
        <v>40</v>
      </c>
      <c r="M661" s="2">
        <v>26</v>
      </c>
      <c r="N661" s="2">
        <v>14</v>
      </c>
      <c r="O661" s="2">
        <v>11</v>
      </c>
      <c r="P661" s="2">
        <v>0</v>
      </c>
      <c r="Q661" s="2">
        <v>0</v>
      </c>
      <c r="R661" s="2">
        <v>0</v>
      </c>
      <c r="S661" s="2">
        <v>0</v>
      </c>
      <c r="T661" s="2">
        <v>0</v>
      </c>
      <c r="U661" s="2">
        <v>11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</row>
    <row r="662" spans="1:26" x14ac:dyDescent="0.35">
      <c r="A662" s="1">
        <v>41154</v>
      </c>
      <c r="B662" s="2" t="s">
        <v>279</v>
      </c>
      <c r="C662" s="2" t="s">
        <v>64</v>
      </c>
      <c r="D662" s="2" t="s">
        <v>195</v>
      </c>
      <c r="E662" s="2">
        <v>0</v>
      </c>
      <c r="F662" s="2">
        <v>0</v>
      </c>
      <c r="G662" s="2">
        <v>0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0</v>
      </c>
      <c r="N662" s="2">
        <v>0</v>
      </c>
      <c r="O662" s="2">
        <v>1</v>
      </c>
      <c r="P662" s="2">
        <v>0</v>
      </c>
      <c r="Q662" s="2">
        <v>0</v>
      </c>
      <c r="R662" s="2">
        <v>0</v>
      </c>
      <c r="S662" s="2">
        <v>0</v>
      </c>
      <c r="T662" s="2">
        <v>0</v>
      </c>
      <c r="U662" s="2">
        <v>1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</row>
    <row r="663" spans="1:26" x14ac:dyDescent="0.35">
      <c r="A663" s="1">
        <v>41154</v>
      </c>
      <c r="B663" s="2" t="s">
        <v>279</v>
      </c>
      <c r="C663" s="2" t="s">
        <v>64</v>
      </c>
      <c r="D663" s="2" t="s">
        <v>195</v>
      </c>
      <c r="E663" s="2">
        <v>0</v>
      </c>
      <c r="F663" s="2">
        <v>0</v>
      </c>
      <c r="G663" s="2">
        <v>0</v>
      </c>
      <c r="H663" s="2">
        <v>0</v>
      </c>
      <c r="I663" s="2">
        <v>0</v>
      </c>
      <c r="J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2</v>
      </c>
      <c r="P663" s="2">
        <v>0</v>
      </c>
      <c r="Q663" s="2">
        <v>0</v>
      </c>
      <c r="R663" s="2">
        <v>0</v>
      </c>
      <c r="S663" s="2">
        <v>0</v>
      </c>
      <c r="T663" s="2">
        <v>0</v>
      </c>
      <c r="U663" s="2">
        <v>2</v>
      </c>
      <c r="V663" s="2">
        <v>0</v>
      </c>
      <c r="W663" s="2">
        <v>0</v>
      </c>
      <c r="X663" s="2">
        <v>0</v>
      </c>
      <c r="Y663" s="2">
        <v>0</v>
      </c>
      <c r="Z663" s="2">
        <v>0</v>
      </c>
    </row>
    <row r="664" spans="1:26" x14ac:dyDescent="0.35">
      <c r="A664" s="1">
        <v>41154</v>
      </c>
      <c r="B664" s="2" t="s">
        <v>279</v>
      </c>
      <c r="C664" s="2" t="s">
        <v>64</v>
      </c>
      <c r="D664" s="2" t="s">
        <v>195</v>
      </c>
      <c r="E664" s="2">
        <v>0</v>
      </c>
      <c r="F664" s="2">
        <v>0</v>
      </c>
      <c r="G664" s="2">
        <v>0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  <c r="O664" s="2">
        <v>3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3</v>
      </c>
      <c r="V664" s="2">
        <v>0</v>
      </c>
      <c r="W664" s="2">
        <v>0</v>
      </c>
      <c r="X664" s="2">
        <v>0</v>
      </c>
      <c r="Y664" s="2">
        <v>0</v>
      </c>
      <c r="Z664" s="2">
        <v>0</v>
      </c>
    </row>
    <row r="665" spans="1:26" x14ac:dyDescent="0.35">
      <c r="A665" s="1">
        <v>41154</v>
      </c>
      <c r="B665" s="2" t="s">
        <v>279</v>
      </c>
      <c r="C665" s="2" t="s">
        <v>64</v>
      </c>
      <c r="D665" s="2" t="s">
        <v>195</v>
      </c>
      <c r="E665" s="2">
        <v>0</v>
      </c>
      <c r="F665" s="2">
        <v>0</v>
      </c>
      <c r="G665" s="2">
        <v>0</v>
      </c>
      <c r="H665" s="2">
        <v>0</v>
      </c>
      <c r="I665" s="2">
        <v>0</v>
      </c>
      <c r="J665" s="2">
        <v>0</v>
      </c>
      <c r="K665" s="2">
        <v>0</v>
      </c>
      <c r="L665" s="2">
        <v>0</v>
      </c>
      <c r="M665" s="2">
        <v>0</v>
      </c>
      <c r="N665" s="2">
        <v>0</v>
      </c>
      <c r="O665" s="2">
        <v>4</v>
      </c>
      <c r="P665" s="2">
        <v>0</v>
      </c>
      <c r="Q665" s="2">
        <v>0</v>
      </c>
      <c r="R665" s="2">
        <v>0</v>
      </c>
      <c r="S665" s="2">
        <v>0</v>
      </c>
      <c r="T665" s="2">
        <v>0</v>
      </c>
      <c r="U665" s="2">
        <v>4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</row>
    <row r="666" spans="1:26" x14ac:dyDescent="0.35">
      <c r="A666" s="1">
        <v>41154</v>
      </c>
      <c r="B666" s="2" t="s">
        <v>279</v>
      </c>
      <c r="C666" s="2" t="s">
        <v>64</v>
      </c>
      <c r="D666" s="2" t="s">
        <v>195</v>
      </c>
      <c r="E666" s="2">
        <v>0</v>
      </c>
      <c r="F666" s="2">
        <v>0</v>
      </c>
      <c r="G666" s="2">
        <v>0</v>
      </c>
      <c r="H666" s="2">
        <v>0</v>
      </c>
      <c r="I666" s="2">
        <v>0</v>
      </c>
      <c r="J666" s="2">
        <v>0</v>
      </c>
      <c r="K666" s="2">
        <v>0</v>
      </c>
      <c r="L666" s="2">
        <v>0</v>
      </c>
      <c r="M666" s="2">
        <v>0</v>
      </c>
      <c r="N666" s="2">
        <v>0</v>
      </c>
      <c r="O666" s="2">
        <v>5</v>
      </c>
      <c r="P666" s="2">
        <v>0</v>
      </c>
      <c r="Q666" s="2">
        <v>0</v>
      </c>
      <c r="R666" s="2">
        <v>0</v>
      </c>
      <c r="S666" s="2">
        <v>0</v>
      </c>
      <c r="T666" s="2">
        <v>0</v>
      </c>
      <c r="U666" s="2">
        <v>5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</row>
    <row r="667" spans="1:26" x14ac:dyDescent="0.35">
      <c r="A667" s="1">
        <v>41154</v>
      </c>
      <c r="B667" s="2" t="s">
        <v>279</v>
      </c>
      <c r="C667" s="2" t="s">
        <v>64</v>
      </c>
      <c r="D667" s="2" t="s">
        <v>195</v>
      </c>
      <c r="E667" s="2">
        <v>0</v>
      </c>
      <c r="F667" s="2">
        <v>0</v>
      </c>
      <c r="G667" s="2">
        <v>0</v>
      </c>
      <c r="H667" s="2">
        <v>0</v>
      </c>
      <c r="I667" s="2">
        <v>0</v>
      </c>
      <c r="J667" s="2">
        <v>0</v>
      </c>
      <c r="K667" s="2">
        <v>0</v>
      </c>
      <c r="L667" s="2">
        <v>0</v>
      </c>
      <c r="M667" s="2">
        <v>0</v>
      </c>
      <c r="N667" s="2">
        <v>0</v>
      </c>
      <c r="O667" s="2">
        <v>6</v>
      </c>
      <c r="P667" s="2">
        <v>0</v>
      </c>
      <c r="Q667" s="2">
        <v>0</v>
      </c>
      <c r="R667" s="2">
        <v>0</v>
      </c>
      <c r="S667" s="2">
        <v>0</v>
      </c>
      <c r="T667" s="2">
        <v>0</v>
      </c>
      <c r="U667" s="2">
        <v>6</v>
      </c>
      <c r="V667" s="2">
        <v>0</v>
      </c>
      <c r="W667" s="2">
        <v>0</v>
      </c>
      <c r="X667" s="2">
        <v>0</v>
      </c>
      <c r="Y667" s="2">
        <v>0</v>
      </c>
      <c r="Z667" s="2">
        <v>0</v>
      </c>
    </row>
    <row r="668" spans="1:26" x14ac:dyDescent="0.35">
      <c r="A668" s="1">
        <v>41154</v>
      </c>
      <c r="B668" s="2" t="s">
        <v>279</v>
      </c>
      <c r="C668" s="2" t="s">
        <v>64</v>
      </c>
      <c r="D668" s="2" t="s">
        <v>195</v>
      </c>
      <c r="E668" s="2">
        <v>0</v>
      </c>
      <c r="F668" s="2">
        <v>0</v>
      </c>
      <c r="G668" s="2">
        <v>0</v>
      </c>
      <c r="H668" s="2">
        <v>0</v>
      </c>
      <c r="I668" s="2">
        <v>0</v>
      </c>
      <c r="J668" s="2">
        <v>0</v>
      </c>
      <c r="K668" s="2">
        <v>0</v>
      </c>
      <c r="L668" s="2">
        <v>0</v>
      </c>
      <c r="M668" s="2">
        <v>0</v>
      </c>
      <c r="N668" s="2">
        <v>0</v>
      </c>
      <c r="O668" s="2">
        <v>7</v>
      </c>
      <c r="P668" s="2">
        <v>0</v>
      </c>
      <c r="Q668" s="2">
        <v>0</v>
      </c>
      <c r="R668" s="2">
        <v>0</v>
      </c>
      <c r="S668" s="2">
        <v>0</v>
      </c>
      <c r="T668" s="2">
        <v>0</v>
      </c>
      <c r="U668" s="2">
        <v>7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</row>
    <row r="669" spans="1:26" x14ac:dyDescent="0.35">
      <c r="A669" s="1">
        <v>41154</v>
      </c>
      <c r="B669" s="2" t="s">
        <v>279</v>
      </c>
      <c r="C669" s="2" t="s">
        <v>64</v>
      </c>
      <c r="D669" s="2" t="s">
        <v>195</v>
      </c>
      <c r="E669" s="2">
        <v>0</v>
      </c>
      <c r="F669" s="2">
        <v>0</v>
      </c>
      <c r="G669" s="2">
        <v>0</v>
      </c>
      <c r="H669" s="2">
        <v>0</v>
      </c>
      <c r="I669" s="2">
        <v>0</v>
      </c>
      <c r="J669" s="2">
        <v>0</v>
      </c>
      <c r="K669" s="2">
        <v>0</v>
      </c>
      <c r="L669" s="2">
        <v>0</v>
      </c>
      <c r="M669" s="2">
        <v>0</v>
      </c>
      <c r="N669" s="2">
        <v>0</v>
      </c>
      <c r="O669" s="2">
        <v>8</v>
      </c>
      <c r="P669" s="2">
        <v>0</v>
      </c>
      <c r="Q669" s="2">
        <v>0</v>
      </c>
      <c r="R669" s="2">
        <v>0</v>
      </c>
      <c r="S669" s="2">
        <v>0</v>
      </c>
      <c r="T669" s="2">
        <v>0</v>
      </c>
      <c r="U669" s="2">
        <v>8</v>
      </c>
      <c r="V669" s="2">
        <v>0</v>
      </c>
      <c r="W669" s="2">
        <v>0</v>
      </c>
      <c r="X669" s="2">
        <v>0</v>
      </c>
      <c r="Y669" s="2">
        <v>0</v>
      </c>
      <c r="Z669" s="2">
        <v>0</v>
      </c>
    </row>
    <row r="670" spans="1:26" x14ac:dyDescent="0.35">
      <c r="A670" s="1">
        <v>41154</v>
      </c>
      <c r="B670" s="2" t="s">
        <v>279</v>
      </c>
      <c r="C670" s="2" t="s">
        <v>64</v>
      </c>
      <c r="D670" s="2" t="s">
        <v>195</v>
      </c>
      <c r="E670" s="2">
        <v>0</v>
      </c>
      <c r="F670" s="2">
        <v>0</v>
      </c>
      <c r="G670" s="2">
        <v>0</v>
      </c>
      <c r="H670" s="2">
        <v>0</v>
      </c>
      <c r="I670" s="2">
        <v>0</v>
      </c>
      <c r="J670" s="2">
        <v>0</v>
      </c>
      <c r="K670" s="2">
        <v>0</v>
      </c>
      <c r="L670" s="2">
        <v>0</v>
      </c>
      <c r="M670" s="2">
        <v>0</v>
      </c>
      <c r="N670" s="2">
        <v>0</v>
      </c>
      <c r="O670" s="2">
        <v>9</v>
      </c>
      <c r="P670" s="2">
        <v>0</v>
      </c>
      <c r="Q670" s="2">
        <v>0</v>
      </c>
      <c r="R670" s="2">
        <v>0</v>
      </c>
      <c r="S670" s="2">
        <v>0</v>
      </c>
      <c r="T670" s="2">
        <v>0</v>
      </c>
      <c r="U670" s="2">
        <v>9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</row>
    <row r="671" spans="1:26" x14ac:dyDescent="0.35">
      <c r="A671" s="1">
        <v>41154</v>
      </c>
      <c r="B671" s="2" t="s">
        <v>279</v>
      </c>
      <c r="C671" s="2" t="s">
        <v>64</v>
      </c>
      <c r="D671" s="2" t="s">
        <v>195</v>
      </c>
      <c r="E671" s="2">
        <v>0</v>
      </c>
      <c r="F671" s="2">
        <v>0</v>
      </c>
      <c r="G671" s="2">
        <v>0</v>
      </c>
      <c r="H671" s="2">
        <v>0</v>
      </c>
      <c r="I671" s="2">
        <v>0</v>
      </c>
      <c r="J671" s="2">
        <v>0</v>
      </c>
      <c r="K671" s="2">
        <v>0</v>
      </c>
      <c r="L671" s="2">
        <v>0</v>
      </c>
      <c r="M671" s="2">
        <v>0</v>
      </c>
      <c r="N671" s="2">
        <v>0</v>
      </c>
      <c r="O671" s="2">
        <v>10</v>
      </c>
      <c r="P671" s="2">
        <v>0</v>
      </c>
      <c r="Q671" s="2">
        <v>0</v>
      </c>
      <c r="R671" s="2">
        <v>0</v>
      </c>
      <c r="S671" s="2">
        <v>0</v>
      </c>
      <c r="T671" s="2">
        <v>0</v>
      </c>
      <c r="U671" s="2">
        <v>10</v>
      </c>
      <c r="V671" s="2">
        <v>0</v>
      </c>
      <c r="W671" s="2">
        <v>0</v>
      </c>
      <c r="X671" s="2">
        <v>0</v>
      </c>
      <c r="Y671" s="2">
        <v>0</v>
      </c>
      <c r="Z671" s="2">
        <v>0</v>
      </c>
    </row>
    <row r="672" spans="1:26" x14ac:dyDescent="0.35">
      <c r="A672" s="1">
        <v>41154</v>
      </c>
      <c r="B672" s="2" t="s">
        <v>279</v>
      </c>
      <c r="C672" s="2" t="s">
        <v>64</v>
      </c>
      <c r="D672" s="2" t="s">
        <v>195</v>
      </c>
      <c r="E672" s="2">
        <v>0</v>
      </c>
      <c r="F672" s="2">
        <v>0</v>
      </c>
      <c r="G672" s="2">
        <v>0</v>
      </c>
      <c r="H672" s="2">
        <v>0</v>
      </c>
      <c r="I672" s="2">
        <v>0</v>
      </c>
      <c r="J672" s="2">
        <v>0</v>
      </c>
      <c r="K672" s="2">
        <v>0</v>
      </c>
      <c r="L672" s="2">
        <v>0</v>
      </c>
      <c r="M672" s="2">
        <v>0</v>
      </c>
      <c r="N672" s="2">
        <v>0</v>
      </c>
      <c r="O672" s="2">
        <v>11</v>
      </c>
      <c r="P672" s="2">
        <v>0</v>
      </c>
      <c r="Q672" s="2">
        <v>0</v>
      </c>
      <c r="R672" s="2">
        <v>0</v>
      </c>
      <c r="S672" s="2">
        <v>0</v>
      </c>
      <c r="T672" s="2">
        <v>0</v>
      </c>
      <c r="U672" s="2">
        <v>11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</row>
    <row r="673" spans="1:26" x14ac:dyDescent="0.35">
      <c r="A673" s="1">
        <v>41160</v>
      </c>
      <c r="B673" s="2" t="s">
        <v>72</v>
      </c>
      <c r="C673" s="2" t="s">
        <v>229</v>
      </c>
      <c r="D673" s="2" t="s">
        <v>195</v>
      </c>
      <c r="E673" s="2" t="s">
        <v>233</v>
      </c>
      <c r="F673" s="2" t="s">
        <v>197</v>
      </c>
      <c r="G673" s="2">
        <v>245</v>
      </c>
      <c r="H673" s="2">
        <v>4</v>
      </c>
      <c r="I673" s="2">
        <v>113</v>
      </c>
      <c r="J673" s="2">
        <v>6</v>
      </c>
      <c r="K673" s="2">
        <v>39</v>
      </c>
      <c r="L673" s="2">
        <v>36</v>
      </c>
      <c r="M673" s="2">
        <v>25</v>
      </c>
      <c r="N673" s="2">
        <v>4</v>
      </c>
      <c r="O673" s="2">
        <v>1</v>
      </c>
      <c r="P673" s="2" t="s">
        <v>232</v>
      </c>
      <c r="Q673" s="2">
        <v>0</v>
      </c>
      <c r="R673" s="2">
        <v>1</v>
      </c>
      <c r="S673" s="2">
        <v>0</v>
      </c>
      <c r="T673" s="2">
        <v>0</v>
      </c>
      <c r="U673" s="2">
        <v>1</v>
      </c>
      <c r="V673" s="2" t="s">
        <v>241</v>
      </c>
      <c r="W673" s="2">
        <v>9</v>
      </c>
      <c r="X673" s="2">
        <v>2</v>
      </c>
      <c r="Y673" s="2">
        <v>2</v>
      </c>
      <c r="Z673" s="2">
        <v>28</v>
      </c>
    </row>
    <row r="674" spans="1:26" x14ac:dyDescent="0.35">
      <c r="A674" s="1">
        <v>41160</v>
      </c>
      <c r="B674" s="2" t="s">
        <v>72</v>
      </c>
      <c r="C674" s="2" t="s">
        <v>229</v>
      </c>
      <c r="D674" s="2" t="s">
        <v>195</v>
      </c>
      <c r="E674" s="2" t="s">
        <v>233</v>
      </c>
      <c r="F674" s="2" t="s">
        <v>197</v>
      </c>
      <c r="G674" s="2">
        <v>245</v>
      </c>
      <c r="H674" s="2">
        <v>4</v>
      </c>
      <c r="I674" s="2">
        <v>113</v>
      </c>
      <c r="J674" s="2">
        <v>6</v>
      </c>
      <c r="K674" s="2">
        <v>39</v>
      </c>
      <c r="L674" s="2">
        <v>36</v>
      </c>
      <c r="M674" s="2">
        <v>25</v>
      </c>
      <c r="N674" s="2">
        <v>4</v>
      </c>
      <c r="O674" s="2">
        <v>2</v>
      </c>
      <c r="P674" s="2" t="s">
        <v>211</v>
      </c>
      <c r="Q674" s="2">
        <v>9</v>
      </c>
      <c r="R674" s="2">
        <v>1</v>
      </c>
      <c r="S674" s="2">
        <v>0</v>
      </c>
      <c r="T674" s="2">
        <v>0</v>
      </c>
      <c r="U674" s="2">
        <v>2</v>
      </c>
      <c r="V674" s="2" t="s">
        <v>203</v>
      </c>
      <c r="W674" s="2">
        <v>7</v>
      </c>
      <c r="X674" s="2">
        <v>1</v>
      </c>
      <c r="Y674" s="2">
        <v>2</v>
      </c>
      <c r="Z674" s="2">
        <v>14</v>
      </c>
    </row>
    <row r="675" spans="1:26" x14ac:dyDescent="0.35">
      <c r="A675" s="1">
        <v>41160</v>
      </c>
      <c r="B675" s="2" t="s">
        <v>72</v>
      </c>
      <c r="C675" s="2" t="s">
        <v>229</v>
      </c>
      <c r="D675" s="2" t="s">
        <v>195</v>
      </c>
      <c r="E675" s="2" t="s">
        <v>233</v>
      </c>
      <c r="F675" s="2" t="s">
        <v>197</v>
      </c>
      <c r="G675" s="2">
        <v>245</v>
      </c>
      <c r="H675" s="2">
        <v>4</v>
      </c>
      <c r="I675" s="2">
        <v>113</v>
      </c>
      <c r="J675" s="2">
        <v>6</v>
      </c>
      <c r="K675" s="2">
        <v>39</v>
      </c>
      <c r="L675" s="2">
        <v>36</v>
      </c>
      <c r="M675" s="2">
        <v>25</v>
      </c>
      <c r="N675" s="2">
        <v>4</v>
      </c>
      <c r="O675" s="2">
        <v>3</v>
      </c>
      <c r="P675" s="2" t="s">
        <v>202</v>
      </c>
      <c r="Q675" s="2">
        <v>72</v>
      </c>
      <c r="R675" s="2">
        <v>1</v>
      </c>
      <c r="S675" s="2">
        <v>1</v>
      </c>
      <c r="T675" s="2">
        <v>0</v>
      </c>
      <c r="U675" s="2">
        <v>3</v>
      </c>
      <c r="V675" s="2" t="s">
        <v>214</v>
      </c>
      <c r="W675" s="2">
        <v>11</v>
      </c>
      <c r="X675" s="2">
        <v>2</v>
      </c>
      <c r="Y675" s="2">
        <v>2</v>
      </c>
      <c r="Z675" s="2">
        <v>35</v>
      </c>
    </row>
    <row r="676" spans="1:26" x14ac:dyDescent="0.35">
      <c r="A676" s="1">
        <v>41160</v>
      </c>
      <c r="B676" s="2" t="s">
        <v>72</v>
      </c>
      <c r="C676" s="2" t="s">
        <v>229</v>
      </c>
      <c r="D676" s="2" t="s">
        <v>195</v>
      </c>
      <c r="E676" s="2" t="s">
        <v>233</v>
      </c>
      <c r="F676" s="2" t="s">
        <v>197</v>
      </c>
      <c r="G676" s="2">
        <v>245</v>
      </c>
      <c r="H676" s="2">
        <v>4</v>
      </c>
      <c r="I676" s="2">
        <v>113</v>
      </c>
      <c r="J676" s="2">
        <v>6</v>
      </c>
      <c r="K676" s="2">
        <v>39</v>
      </c>
      <c r="L676" s="2">
        <v>36</v>
      </c>
      <c r="M676" s="2">
        <v>25</v>
      </c>
      <c r="N676" s="2">
        <v>4</v>
      </c>
      <c r="O676" s="2">
        <v>4</v>
      </c>
      <c r="P676" s="2" t="s">
        <v>241</v>
      </c>
      <c r="Q676" s="2">
        <v>51</v>
      </c>
      <c r="R676" s="2">
        <v>1</v>
      </c>
      <c r="S676" s="2">
        <v>1</v>
      </c>
      <c r="T676" s="2">
        <v>0</v>
      </c>
      <c r="U676" s="2">
        <v>4</v>
      </c>
      <c r="V676" s="2" t="s">
        <v>220</v>
      </c>
      <c r="W676" s="2">
        <v>3</v>
      </c>
      <c r="X676" s="2">
        <v>0</v>
      </c>
      <c r="Y676" s="2">
        <v>0</v>
      </c>
      <c r="Z676" s="2">
        <v>4</v>
      </c>
    </row>
    <row r="677" spans="1:26" x14ac:dyDescent="0.35">
      <c r="A677" s="1">
        <v>41160</v>
      </c>
      <c r="B677" s="2" t="s">
        <v>72</v>
      </c>
      <c r="C677" s="2" t="s">
        <v>229</v>
      </c>
      <c r="D677" s="2" t="s">
        <v>195</v>
      </c>
      <c r="E677" s="2" t="s">
        <v>233</v>
      </c>
      <c r="F677" s="2" t="s">
        <v>197</v>
      </c>
      <c r="G677" s="2">
        <v>245</v>
      </c>
      <c r="H677" s="2">
        <v>4</v>
      </c>
      <c r="I677" s="2">
        <v>113</v>
      </c>
      <c r="J677" s="2">
        <v>6</v>
      </c>
      <c r="K677" s="2">
        <v>39</v>
      </c>
      <c r="L677" s="2">
        <v>36</v>
      </c>
      <c r="M677" s="2">
        <v>25</v>
      </c>
      <c r="N677" s="2">
        <v>4</v>
      </c>
      <c r="O677" s="2">
        <v>5</v>
      </c>
      <c r="P677" s="2" t="s">
        <v>265</v>
      </c>
      <c r="Q677" s="2">
        <v>80</v>
      </c>
      <c r="R677" s="2">
        <v>0</v>
      </c>
      <c r="S677" s="2">
        <v>1</v>
      </c>
      <c r="T677" s="2">
        <v>0</v>
      </c>
      <c r="U677" s="2">
        <v>5</v>
      </c>
      <c r="V677" s="2" t="s">
        <v>230</v>
      </c>
      <c r="W677" s="2">
        <v>2</v>
      </c>
      <c r="X677" s="2">
        <v>0</v>
      </c>
      <c r="Y677" s="2">
        <v>0</v>
      </c>
      <c r="Z677" s="2">
        <v>9</v>
      </c>
    </row>
    <row r="678" spans="1:26" x14ac:dyDescent="0.35">
      <c r="A678" s="1">
        <v>41160</v>
      </c>
      <c r="B678" s="2" t="s">
        <v>72</v>
      </c>
      <c r="C678" s="2" t="s">
        <v>229</v>
      </c>
      <c r="D678" s="2" t="s">
        <v>195</v>
      </c>
      <c r="E678" s="2" t="s">
        <v>233</v>
      </c>
      <c r="F678" s="2" t="s">
        <v>197</v>
      </c>
      <c r="G678" s="2">
        <v>245</v>
      </c>
      <c r="H678" s="2">
        <v>4</v>
      </c>
      <c r="I678" s="2">
        <v>113</v>
      </c>
      <c r="J678" s="2">
        <v>6</v>
      </c>
      <c r="K678" s="2">
        <v>39</v>
      </c>
      <c r="L678" s="2">
        <v>36</v>
      </c>
      <c r="M678" s="2">
        <v>25</v>
      </c>
      <c r="N678" s="2">
        <v>4</v>
      </c>
      <c r="O678" s="2">
        <v>6</v>
      </c>
      <c r="P678" s="2" t="s">
        <v>220</v>
      </c>
      <c r="Q678" s="2">
        <v>8</v>
      </c>
      <c r="R678" s="2">
        <v>0</v>
      </c>
      <c r="S678" s="2">
        <v>0</v>
      </c>
      <c r="T678" s="2">
        <v>0</v>
      </c>
      <c r="U678" s="2">
        <v>6</v>
      </c>
      <c r="V678" s="2" t="s">
        <v>232</v>
      </c>
      <c r="W678" s="2">
        <v>4</v>
      </c>
      <c r="X678" s="2">
        <v>0</v>
      </c>
      <c r="Y678" s="2">
        <v>0</v>
      </c>
      <c r="Z678" s="2">
        <v>14</v>
      </c>
    </row>
    <row r="679" spans="1:26" x14ac:dyDescent="0.35">
      <c r="A679" s="1">
        <v>41160</v>
      </c>
      <c r="B679" s="2" t="s">
        <v>72</v>
      </c>
      <c r="C679" s="2" t="s">
        <v>229</v>
      </c>
      <c r="D679" s="2" t="s">
        <v>195</v>
      </c>
      <c r="E679" s="2" t="s">
        <v>233</v>
      </c>
      <c r="F679" s="2" t="s">
        <v>197</v>
      </c>
      <c r="G679" s="2">
        <v>245</v>
      </c>
      <c r="H679" s="2">
        <v>4</v>
      </c>
      <c r="I679" s="2">
        <v>113</v>
      </c>
      <c r="J679" s="2">
        <v>6</v>
      </c>
      <c r="K679" s="2">
        <v>39</v>
      </c>
      <c r="L679" s="2">
        <v>36</v>
      </c>
      <c r="M679" s="2">
        <v>25</v>
      </c>
      <c r="N679" s="2">
        <v>4</v>
      </c>
      <c r="O679" s="2">
        <v>7</v>
      </c>
      <c r="P679" s="2">
        <v>0</v>
      </c>
      <c r="Q679" s="2">
        <v>0</v>
      </c>
      <c r="R679" s="2">
        <v>0</v>
      </c>
      <c r="S679" s="2">
        <v>0</v>
      </c>
      <c r="T679" s="2">
        <v>0</v>
      </c>
      <c r="U679" s="2">
        <v>7</v>
      </c>
      <c r="V679" s="2" t="s">
        <v>233</v>
      </c>
      <c r="W679" s="2">
        <v>3</v>
      </c>
      <c r="X679" s="2">
        <v>1</v>
      </c>
      <c r="Y679" s="2">
        <v>0</v>
      </c>
      <c r="Z679" s="2">
        <v>5</v>
      </c>
    </row>
    <row r="680" spans="1:26" x14ac:dyDescent="0.35">
      <c r="A680" s="1">
        <v>41160</v>
      </c>
      <c r="B680" s="2" t="s">
        <v>72</v>
      </c>
      <c r="C680" s="2" t="s">
        <v>229</v>
      </c>
      <c r="D680" s="2" t="s">
        <v>195</v>
      </c>
      <c r="E680" s="2" t="s">
        <v>233</v>
      </c>
      <c r="F680" s="2" t="s">
        <v>197</v>
      </c>
      <c r="G680" s="2">
        <v>245</v>
      </c>
      <c r="H680" s="2">
        <v>4</v>
      </c>
      <c r="I680" s="2">
        <v>113</v>
      </c>
      <c r="J680" s="2">
        <v>6</v>
      </c>
      <c r="K680" s="2">
        <v>39</v>
      </c>
      <c r="L680" s="2">
        <v>36</v>
      </c>
      <c r="M680" s="2">
        <v>25</v>
      </c>
      <c r="N680" s="2">
        <v>4</v>
      </c>
      <c r="O680" s="2">
        <v>8</v>
      </c>
      <c r="P680" s="2">
        <v>0</v>
      </c>
      <c r="Q680" s="2">
        <v>0</v>
      </c>
      <c r="R680" s="2">
        <v>0</v>
      </c>
      <c r="S680" s="2">
        <v>0</v>
      </c>
      <c r="T680" s="2">
        <v>0</v>
      </c>
      <c r="U680" s="2">
        <v>8</v>
      </c>
      <c r="V680" s="2">
        <v>0</v>
      </c>
      <c r="W680" s="2">
        <v>0</v>
      </c>
      <c r="X680" s="2">
        <v>0</v>
      </c>
      <c r="Y680" s="2">
        <v>0</v>
      </c>
      <c r="Z680" s="2">
        <v>0</v>
      </c>
    </row>
    <row r="681" spans="1:26" x14ac:dyDescent="0.35">
      <c r="A681" s="1">
        <v>41160</v>
      </c>
      <c r="B681" s="2" t="s">
        <v>72</v>
      </c>
      <c r="C681" s="2" t="s">
        <v>229</v>
      </c>
      <c r="D681" s="2" t="s">
        <v>195</v>
      </c>
      <c r="E681" s="2" t="s">
        <v>233</v>
      </c>
      <c r="F681" s="2" t="s">
        <v>197</v>
      </c>
      <c r="G681" s="2">
        <v>245</v>
      </c>
      <c r="H681" s="2">
        <v>4</v>
      </c>
      <c r="I681" s="2">
        <v>113</v>
      </c>
      <c r="J681" s="2">
        <v>6</v>
      </c>
      <c r="K681" s="2">
        <v>39</v>
      </c>
      <c r="L681" s="2">
        <v>36</v>
      </c>
      <c r="M681" s="2">
        <v>25</v>
      </c>
      <c r="N681" s="2">
        <v>4</v>
      </c>
      <c r="O681" s="2">
        <v>9</v>
      </c>
      <c r="P681" s="2">
        <v>0</v>
      </c>
      <c r="Q681" s="2">
        <v>0</v>
      </c>
      <c r="R681" s="2">
        <v>0</v>
      </c>
      <c r="S681" s="2">
        <v>0</v>
      </c>
      <c r="T681" s="2">
        <v>0</v>
      </c>
      <c r="U681" s="2">
        <v>9</v>
      </c>
      <c r="V681" s="2">
        <v>0</v>
      </c>
      <c r="W681" s="2">
        <v>0</v>
      </c>
      <c r="X681" s="2">
        <v>0</v>
      </c>
      <c r="Y681" s="2">
        <v>0</v>
      </c>
      <c r="Z681" s="2">
        <v>0</v>
      </c>
    </row>
    <row r="682" spans="1:26" x14ac:dyDescent="0.35">
      <c r="A682" s="1">
        <v>41160</v>
      </c>
      <c r="B682" s="2" t="s">
        <v>72</v>
      </c>
      <c r="C682" s="2" t="s">
        <v>229</v>
      </c>
      <c r="D682" s="2" t="s">
        <v>195</v>
      </c>
      <c r="E682" s="2" t="s">
        <v>233</v>
      </c>
      <c r="F682" s="2" t="s">
        <v>197</v>
      </c>
      <c r="G682" s="2">
        <v>245</v>
      </c>
      <c r="H682" s="2">
        <v>4</v>
      </c>
      <c r="I682" s="2">
        <v>113</v>
      </c>
      <c r="J682" s="2">
        <v>6</v>
      </c>
      <c r="K682" s="2">
        <v>39</v>
      </c>
      <c r="L682" s="2">
        <v>36</v>
      </c>
      <c r="M682" s="2">
        <v>25</v>
      </c>
      <c r="N682" s="2">
        <v>4</v>
      </c>
      <c r="O682" s="2">
        <v>10</v>
      </c>
      <c r="P682" s="2">
        <v>0</v>
      </c>
      <c r="Q682" s="2">
        <v>0</v>
      </c>
      <c r="R682" s="2">
        <v>0</v>
      </c>
      <c r="S682" s="2">
        <v>0</v>
      </c>
      <c r="T682" s="2">
        <v>0</v>
      </c>
      <c r="U682" s="2">
        <v>10</v>
      </c>
      <c r="V682" s="2">
        <v>0</v>
      </c>
      <c r="W682" s="2">
        <v>0</v>
      </c>
      <c r="X682" s="2">
        <v>0</v>
      </c>
      <c r="Y682" s="2">
        <v>0</v>
      </c>
      <c r="Z682" s="2">
        <v>0</v>
      </c>
    </row>
    <row r="683" spans="1:26" x14ac:dyDescent="0.35">
      <c r="A683" s="1">
        <v>41160</v>
      </c>
      <c r="B683" s="2" t="s">
        <v>72</v>
      </c>
      <c r="C683" s="2" t="s">
        <v>229</v>
      </c>
      <c r="D683" s="2" t="s">
        <v>195</v>
      </c>
      <c r="E683" s="2" t="s">
        <v>233</v>
      </c>
      <c r="F683" s="2" t="s">
        <v>197</v>
      </c>
      <c r="G683" s="2">
        <v>245</v>
      </c>
      <c r="H683" s="2">
        <v>4</v>
      </c>
      <c r="I683" s="2">
        <v>113</v>
      </c>
      <c r="J683" s="2">
        <v>6</v>
      </c>
      <c r="K683" s="2">
        <v>39</v>
      </c>
      <c r="L683" s="2">
        <v>36</v>
      </c>
      <c r="M683" s="2">
        <v>25</v>
      </c>
      <c r="N683" s="2">
        <v>4</v>
      </c>
      <c r="O683" s="2">
        <v>11</v>
      </c>
      <c r="P683" s="2">
        <v>0</v>
      </c>
      <c r="Q683" s="2">
        <v>0</v>
      </c>
      <c r="R683" s="2">
        <v>0</v>
      </c>
      <c r="S683" s="2">
        <v>0</v>
      </c>
      <c r="T683" s="2">
        <v>0</v>
      </c>
      <c r="U683" s="2">
        <v>11</v>
      </c>
      <c r="V683" s="2">
        <v>0</v>
      </c>
      <c r="W683" s="2">
        <v>0</v>
      </c>
      <c r="X683" s="2">
        <v>0</v>
      </c>
      <c r="Y683" s="2">
        <v>0</v>
      </c>
      <c r="Z683" s="2">
        <v>0</v>
      </c>
    </row>
    <row r="684" spans="1:26" x14ac:dyDescent="0.35">
      <c r="A684" s="1">
        <v>41161</v>
      </c>
      <c r="B684" s="2" t="s">
        <v>278</v>
      </c>
      <c r="C684" s="2" t="s">
        <v>229</v>
      </c>
      <c r="D684" s="2" t="s">
        <v>195</v>
      </c>
      <c r="E684" s="2" t="s">
        <v>199</v>
      </c>
      <c r="F684" s="2" t="s">
        <v>197</v>
      </c>
      <c r="G684" s="2">
        <v>210</v>
      </c>
      <c r="H684" s="2">
        <v>8</v>
      </c>
      <c r="I684" s="2">
        <v>131</v>
      </c>
      <c r="J684" s="2">
        <v>8</v>
      </c>
      <c r="K684" s="2">
        <v>38</v>
      </c>
      <c r="L684" s="2">
        <v>41</v>
      </c>
      <c r="M684" s="2">
        <v>23</v>
      </c>
      <c r="N684" s="2">
        <v>3</v>
      </c>
      <c r="O684" s="2">
        <v>1</v>
      </c>
      <c r="P684" s="2" t="s">
        <v>241</v>
      </c>
      <c r="Q684" s="2">
        <v>72</v>
      </c>
      <c r="R684" s="2">
        <v>1</v>
      </c>
      <c r="S684" s="2">
        <v>1</v>
      </c>
      <c r="T684" s="2">
        <v>0</v>
      </c>
      <c r="U684" s="2">
        <v>1</v>
      </c>
      <c r="V684" s="2" t="s">
        <v>201</v>
      </c>
      <c r="W684" s="2">
        <v>8</v>
      </c>
      <c r="X684" s="2">
        <v>2</v>
      </c>
      <c r="Y684" s="2">
        <v>1</v>
      </c>
      <c r="Z684" s="2">
        <v>27</v>
      </c>
    </row>
    <row r="685" spans="1:26" x14ac:dyDescent="0.35">
      <c r="A685" s="1">
        <v>41161</v>
      </c>
      <c r="B685" s="2" t="s">
        <v>278</v>
      </c>
      <c r="C685" s="2" t="s">
        <v>229</v>
      </c>
      <c r="D685" s="2" t="s">
        <v>195</v>
      </c>
      <c r="E685" s="2" t="s">
        <v>199</v>
      </c>
      <c r="F685" s="2" t="s">
        <v>197</v>
      </c>
      <c r="G685" s="2">
        <v>210</v>
      </c>
      <c r="H685" s="2">
        <v>8</v>
      </c>
      <c r="I685" s="2">
        <v>131</v>
      </c>
      <c r="J685" s="2">
        <v>8</v>
      </c>
      <c r="K685" s="2">
        <v>38</v>
      </c>
      <c r="L685" s="2">
        <v>41</v>
      </c>
      <c r="M685" s="2">
        <v>23</v>
      </c>
      <c r="N685" s="2">
        <v>3</v>
      </c>
      <c r="O685" s="2">
        <v>2</v>
      </c>
      <c r="P685" s="2" t="s">
        <v>239</v>
      </c>
      <c r="Q685" s="2">
        <v>8</v>
      </c>
      <c r="R685" s="2">
        <v>1</v>
      </c>
      <c r="S685" s="2">
        <v>0</v>
      </c>
      <c r="T685" s="2">
        <v>0</v>
      </c>
      <c r="U685" s="2">
        <v>2</v>
      </c>
      <c r="V685" s="2" t="s">
        <v>206</v>
      </c>
      <c r="W685" s="2">
        <v>11</v>
      </c>
      <c r="X685" s="2">
        <v>3</v>
      </c>
      <c r="Y685" s="2">
        <v>1</v>
      </c>
      <c r="Z685" s="2">
        <v>38</v>
      </c>
    </row>
    <row r="686" spans="1:26" x14ac:dyDescent="0.35">
      <c r="A686" s="1">
        <v>41161</v>
      </c>
      <c r="B686" s="2" t="s">
        <v>278</v>
      </c>
      <c r="C686" s="2" t="s">
        <v>229</v>
      </c>
      <c r="D686" s="2" t="s">
        <v>195</v>
      </c>
      <c r="E686" s="2" t="s">
        <v>199</v>
      </c>
      <c r="F686" s="2" t="s">
        <v>197</v>
      </c>
      <c r="G686" s="2">
        <v>210</v>
      </c>
      <c r="H686" s="2">
        <v>8</v>
      </c>
      <c r="I686" s="2">
        <v>131</v>
      </c>
      <c r="J686" s="2">
        <v>8</v>
      </c>
      <c r="K686" s="2">
        <v>38</v>
      </c>
      <c r="L686" s="2">
        <v>41</v>
      </c>
      <c r="M686" s="2">
        <v>23</v>
      </c>
      <c r="N686" s="2">
        <v>3</v>
      </c>
      <c r="O686" s="2">
        <v>3</v>
      </c>
      <c r="P686" s="2" t="s">
        <v>200</v>
      </c>
      <c r="Q686" s="2">
        <v>47</v>
      </c>
      <c r="R686" s="2">
        <v>1</v>
      </c>
      <c r="S686" s="2">
        <v>0</v>
      </c>
      <c r="T686" s="2">
        <v>0</v>
      </c>
      <c r="U686" s="2">
        <v>3</v>
      </c>
      <c r="V686" s="2" t="s">
        <v>244</v>
      </c>
      <c r="W686" s="2">
        <v>5</v>
      </c>
      <c r="X686" s="2">
        <v>1</v>
      </c>
      <c r="Y686" s="2">
        <v>3</v>
      </c>
      <c r="Z686" s="2">
        <v>20</v>
      </c>
    </row>
    <row r="687" spans="1:26" x14ac:dyDescent="0.35">
      <c r="A687" s="1">
        <v>41161</v>
      </c>
      <c r="B687" s="2" t="s">
        <v>278</v>
      </c>
      <c r="C687" s="2" t="s">
        <v>229</v>
      </c>
      <c r="D687" s="2" t="s">
        <v>195</v>
      </c>
      <c r="E687" s="2" t="s">
        <v>199</v>
      </c>
      <c r="F687" s="2" t="s">
        <v>197</v>
      </c>
      <c r="G687" s="2">
        <v>210</v>
      </c>
      <c r="H687" s="2">
        <v>8</v>
      </c>
      <c r="I687" s="2">
        <v>131</v>
      </c>
      <c r="J687" s="2">
        <v>8</v>
      </c>
      <c r="K687" s="2">
        <v>38</v>
      </c>
      <c r="L687" s="2">
        <v>41</v>
      </c>
      <c r="M687" s="2">
        <v>23</v>
      </c>
      <c r="N687" s="2">
        <v>3</v>
      </c>
      <c r="O687" s="2">
        <v>4</v>
      </c>
      <c r="P687" s="2" t="s">
        <v>242</v>
      </c>
      <c r="Q687" s="2">
        <v>10</v>
      </c>
      <c r="R687" s="2">
        <v>1</v>
      </c>
      <c r="S687" s="2">
        <v>0</v>
      </c>
      <c r="T687" s="2">
        <v>0</v>
      </c>
      <c r="U687" s="2">
        <v>4</v>
      </c>
      <c r="V687" s="2" t="s">
        <v>203</v>
      </c>
      <c r="W687" s="2">
        <v>3</v>
      </c>
      <c r="X687" s="2">
        <v>0</v>
      </c>
      <c r="Y687" s="2">
        <v>1</v>
      </c>
      <c r="Z687" s="2">
        <v>19</v>
      </c>
    </row>
    <row r="688" spans="1:26" x14ac:dyDescent="0.35">
      <c r="A688" s="1">
        <v>41161</v>
      </c>
      <c r="B688" s="2" t="s">
        <v>278</v>
      </c>
      <c r="C688" s="2" t="s">
        <v>229</v>
      </c>
      <c r="D688" s="2" t="s">
        <v>195</v>
      </c>
      <c r="E688" s="2" t="s">
        <v>199</v>
      </c>
      <c r="F688" s="2" t="s">
        <v>197</v>
      </c>
      <c r="G688" s="2">
        <v>210</v>
      </c>
      <c r="H688" s="2">
        <v>8</v>
      </c>
      <c r="I688" s="2">
        <v>131</v>
      </c>
      <c r="J688" s="2">
        <v>8</v>
      </c>
      <c r="K688" s="2">
        <v>38</v>
      </c>
      <c r="L688" s="2">
        <v>41</v>
      </c>
      <c r="M688" s="2">
        <v>23</v>
      </c>
      <c r="N688" s="2">
        <v>3</v>
      </c>
      <c r="O688" s="2">
        <v>5</v>
      </c>
      <c r="P688" s="2" t="s">
        <v>199</v>
      </c>
      <c r="Q688" s="2">
        <v>41</v>
      </c>
      <c r="R688" s="2">
        <v>0</v>
      </c>
      <c r="S688" s="2">
        <v>0</v>
      </c>
      <c r="T688" s="2">
        <v>0</v>
      </c>
      <c r="U688" s="2">
        <v>5</v>
      </c>
      <c r="V688" s="2" t="s">
        <v>241</v>
      </c>
      <c r="W688" s="2">
        <v>4</v>
      </c>
      <c r="X688" s="2">
        <v>4</v>
      </c>
      <c r="Y688" s="2">
        <v>0</v>
      </c>
      <c r="Z688" s="2">
        <v>0</v>
      </c>
    </row>
    <row r="689" spans="1:26" x14ac:dyDescent="0.35">
      <c r="A689" s="1">
        <v>41161</v>
      </c>
      <c r="B689" s="2" t="s">
        <v>278</v>
      </c>
      <c r="C689" s="2" t="s">
        <v>229</v>
      </c>
      <c r="D689" s="2" t="s">
        <v>195</v>
      </c>
      <c r="E689" s="2" t="s">
        <v>199</v>
      </c>
      <c r="F689" s="2" t="s">
        <v>197</v>
      </c>
      <c r="G689" s="2">
        <v>210</v>
      </c>
      <c r="H689" s="2">
        <v>8</v>
      </c>
      <c r="I689" s="2">
        <v>131</v>
      </c>
      <c r="J689" s="2">
        <v>8</v>
      </c>
      <c r="K689" s="2">
        <v>38</v>
      </c>
      <c r="L689" s="2">
        <v>41</v>
      </c>
      <c r="M689" s="2">
        <v>23</v>
      </c>
      <c r="N689" s="2">
        <v>3</v>
      </c>
      <c r="O689" s="2">
        <v>6</v>
      </c>
      <c r="P689" s="2" t="s">
        <v>265</v>
      </c>
      <c r="Q689" s="2">
        <v>1</v>
      </c>
      <c r="R689" s="2">
        <v>1</v>
      </c>
      <c r="S689" s="2">
        <v>0</v>
      </c>
      <c r="T689" s="2">
        <v>0</v>
      </c>
      <c r="U689" s="2">
        <v>6</v>
      </c>
      <c r="V689" s="2" t="s">
        <v>265</v>
      </c>
      <c r="W689" s="2">
        <v>3</v>
      </c>
      <c r="X689" s="2">
        <v>2</v>
      </c>
      <c r="Y689" s="2">
        <v>0</v>
      </c>
      <c r="Z689" s="2">
        <v>2</v>
      </c>
    </row>
    <row r="690" spans="1:26" x14ac:dyDescent="0.35">
      <c r="A690" s="1">
        <v>41161</v>
      </c>
      <c r="B690" s="2" t="s">
        <v>278</v>
      </c>
      <c r="C690" s="2" t="s">
        <v>229</v>
      </c>
      <c r="D690" s="2" t="s">
        <v>195</v>
      </c>
      <c r="E690" s="2" t="s">
        <v>199</v>
      </c>
      <c r="F690" s="2" t="s">
        <v>197</v>
      </c>
      <c r="G690" s="2">
        <v>210</v>
      </c>
      <c r="H690" s="2">
        <v>8</v>
      </c>
      <c r="I690" s="2">
        <v>131</v>
      </c>
      <c r="J690" s="2">
        <v>8</v>
      </c>
      <c r="K690" s="2">
        <v>38</v>
      </c>
      <c r="L690" s="2">
        <v>41</v>
      </c>
      <c r="M690" s="2">
        <v>23</v>
      </c>
      <c r="N690" s="2">
        <v>3</v>
      </c>
      <c r="O690" s="2">
        <v>7</v>
      </c>
      <c r="P690" s="2" t="s">
        <v>203</v>
      </c>
      <c r="Q690" s="2">
        <v>0</v>
      </c>
      <c r="R690" s="2">
        <v>1</v>
      </c>
      <c r="S690" s="2">
        <v>0</v>
      </c>
      <c r="T690" s="2">
        <v>0</v>
      </c>
      <c r="U690" s="2">
        <v>7</v>
      </c>
      <c r="V690" s="2" t="s">
        <v>199</v>
      </c>
      <c r="W690" s="2">
        <v>3</v>
      </c>
      <c r="X690" s="2">
        <v>0</v>
      </c>
      <c r="Y690" s="2">
        <v>1</v>
      </c>
      <c r="Z690" s="2">
        <v>15</v>
      </c>
    </row>
    <row r="691" spans="1:26" x14ac:dyDescent="0.35">
      <c r="A691" s="1">
        <v>41161</v>
      </c>
      <c r="B691" s="2" t="s">
        <v>278</v>
      </c>
      <c r="C691" s="2" t="s">
        <v>229</v>
      </c>
      <c r="D691" s="2" t="s">
        <v>195</v>
      </c>
      <c r="E691" s="2" t="s">
        <v>199</v>
      </c>
      <c r="F691" s="2" t="s">
        <v>197</v>
      </c>
      <c r="G691" s="2">
        <v>210</v>
      </c>
      <c r="H691" s="2">
        <v>8</v>
      </c>
      <c r="I691" s="2">
        <v>131</v>
      </c>
      <c r="J691" s="2">
        <v>8</v>
      </c>
      <c r="K691" s="2">
        <v>38</v>
      </c>
      <c r="L691" s="2">
        <v>41</v>
      </c>
      <c r="M691" s="2">
        <v>23</v>
      </c>
      <c r="N691" s="2">
        <v>3</v>
      </c>
      <c r="O691" s="2">
        <v>8</v>
      </c>
      <c r="P691" s="2" t="s">
        <v>201</v>
      </c>
      <c r="Q691" s="2">
        <v>6</v>
      </c>
      <c r="R691" s="2">
        <v>1</v>
      </c>
      <c r="S691" s="2">
        <v>0</v>
      </c>
      <c r="T691" s="2">
        <v>0</v>
      </c>
      <c r="U691" s="2">
        <v>8</v>
      </c>
      <c r="V691" s="2" t="s">
        <v>239</v>
      </c>
      <c r="W691" s="2">
        <v>1</v>
      </c>
      <c r="X691" s="2">
        <v>0</v>
      </c>
      <c r="Y691" s="2">
        <v>1</v>
      </c>
      <c r="Z691" s="2">
        <v>7</v>
      </c>
    </row>
    <row r="692" spans="1:26" x14ac:dyDescent="0.35">
      <c r="A692" s="1">
        <v>41161</v>
      </c>
      <c r="B692" s="2" t="s">
        <v>278</v>
      </c>
      <c r="C692" s="2" t="s">
        <v>229</v>
      </c>
      <c r="D692" s="2" t="s">
        <v>195</v>
      </c>
      <c r="E692" s="2" t="s">
        <v>199</v>
      </c>
      <c r="F692" s="2" t="s">
        <v>197</v>
      </c>
      <c r="G692" s="2">
        <v>210</v>
      </c>
      <c r="H692" s="2">
        <v>8</v>
      </c>
      <c r="I692" s="2">
        <v>131</v>
      </c>
      <c r="J692" s="2">
        <v>8</v>
      </c>
      <c r="K692" s="2">
        <v>38</v>
      </c>
      <c r="L692" s="2">
        <v>41</v>
      </c>
      <c r="M692" s="2">
        <v>23</v>
      </c>
      <c r="N692" s="2">
        <v>3</v>
      </c>
      <c r="O692" s="2">
        <v>9</v>
      </c>
      <c r="P692" s="2" t="s">
        <v>244</v>
      </c>
      <c r="Q692" s="2">
        <v>1</v>
      </c>
      <c r="R692" s="2">
        <v>1</v>
      </c>
      <c r="S692" s="2">
        <v>0</v>
      </c>
      <c r="T692" s="2">
        <v>0</v>
      </c>
      <c r="U692" s="2">
        <v>9</v>
      </c>
      <c r="V692" s="2">
        <v>0</v>
      </c>
      <c r="W692" s="2">
        <v>0</v>
      </c>
      <c r="X692" s="2">
        <v>0</v>
      </c>
      <c r="Y692" s="2">
        <v>0</v>
      </c>
      <c r="Z692" s="2">
        <v>0</v>
      </c>
    </row>
    <row r="693" spans="1:26" x14ac:dyDescent="0.35">
      <c r="A693" s="1">
        <v>41161</v>
      </c>
      <c r="B693" s="2" t="s">
        <v>278</v>
      </c>
      <c r="C693" s="2" t="s">
        <v>229</v>
      </c>
      <c r="D693" s="2" t="s">
        <v>195</v>
      </c>
      <c r="E693" s="2" t="s">
        <v>199</v>
      </c>
      <c r="F693" s="2" t="s">
        <v>197</v>
      </c>
      <c r="G693" s="2">
        <v>210</v>
      </c>
      <c r="H693" s="2">
        <v>8</v>
      </c>
      <c r="I693" s="2">
        <v>131</v>
      </c>
      <c r="J693" s="2">
        <v>8</v>
      </c>
      <c r="K693" s="2">
        <v>38</v>
      </c>
      <c r="L693" s="2">
        <v>41</v>
      </c>
      <c r="M693" s="2">
        <v>23</v>
      </c>
      <c r="N693" s="2">
        <v>3</v>
      </c>
      <c r="O693" s="2">
        <v>10</v>
      </c>
      <c r="P693" s="2" t="s">
        <v>206</v>
      </c>
      <c r="Q693" s="2">
        <v>1</v>
      </c>
      <c r="R693" s="2">
        <v>0</v>
      </c>
      <c r="S693" s="2">
        <v>0</v>
      </c>
      <c r="T693" s="2">
        <v>0</v>
      </c>
      <c r="U693" s="2">
        <v>10</v>
      </c>
      <c r="V693" s="2">
        <v>0</v>
      </c>
      <c r="W693" s="2">
        <v>0</v>
      </c>
      <c r="X693" s="2">
        <v>0</v>
      </c>
      <c r="Y693" s="2">
        <v>0</v>
      </c>
      <c r="Z693" s="2">
        <v>0</v>
      </c>
    </row>
    <row r="694" spans="1:26" x14ac:dyDescent="0.35">
      <c r="A694" s="1">
        <v>41161</v>
      </c>
      <c r="B694" s="2" t="s">
        <v>278</v>
      </c>
      <c r="C694" s="2" t="s">
        <v>229</v>
      </c>
      <c r="D694" s="2" t="s">
        <v>195</v>
      </c>
      <c r="E694" s="2" t="s">
        <v>199</v>
      </c>
      <c r="F694" s="2" t="s">
        <v>197</v>
      </c>
      <c r="G694" s="2">
        <v>210</v>
      </c>
      <c r="H694" s="2">
        <v>8</v>
      </c>
      <c r="I694" s="2">
        <v>131</v>
      </c>
      <c r="J694" s="2">
        <v>8</v>
      </c>
      <c r="K694" s="2">
        <v>38</v>
      </c>
      <c r="L694" s="2">
        <v>41</v>
      </c>
      <c r="M694" s="2">
        <v>23</v>
      </c>
      <c r="N694" s="2">
        <v>3</v>
      </c>
      <c r="O694" s="2">
        <v>11</v>
      </c>
      <c r="P694" s="2">
        <v>0</v>
      </c>
      <c r="Q694" s="2">
        <v>0</v>
      </c>
      <c r="R694" s="2">
        <v>0</v>
      </c>
      <c r="S694" s="2">
        <v>0</v>
      </c>
      <c r="T694" s="2">
        <v>0</v>
      </c>
      <c r="U694" s="2">
        <v>11</v>
      </c>
      <c r="V694" s="2">
        <v>0</v>
      </c>
      <c r="W694" s="2">
        <v>0</v>
      </c>
      <c r="X694" s="2">
        <v>0</v>
      </c>
      <c r="Y694" s="2">
        <v>0</v>
      </c>
      <c r="Z694" s="2">
        <v>0</v>
      </c>
    </row>
    <row r="695" spans="1:26" x14ac:dyDescent="0.35">
      <c r="A695" s="1">
        <v>41167</v>
      </c>
      <c r="B695" s="2" t="s">
        <v>282</v>
      </c>
      <c r="C695" s="2" t="s">
        <v>194</v>
      </c>
      <c r="D695" s="2" t="s">
        <v>195</v>
      </c>
      <c r="E695" s="2" t="s">
        <v>199</v>
      </c>
      <c r="F695" s="2" t="s">
        <v>210</v>
      </c>
      <c r="G695" s="2">
        <v>135</v>
      </c>
      <c r="H695" s="2">
        <v>6</v>
      </c>
      <c r="I695" s="2">
        <v>133</v>
      </c>
      <c r="J695" s="2">
        <v>10</v>
      </c>
      <c r="K695" s="2">
        <v>40</v>
      </c>
      <c r="L695" s="2">
        <v>33</v>
      </c>
      <c r="M695" s="2">
        <v>5</v>
      </c>
      <c r="N695" s="2">
        <v>6</v>
      </c>
      <c r="O695" s="2">
        <v>1</v>
      </c>
      <c r="P695" s="2" t="s">
        <v>201</v>
      </c>
      <c r="Q695" s="2">
        <v>0</v>
      </c>
      <c r="R695" s="2">
        <v>1</v>
      </c>
      <c r="S695" s="2">
        <v>0</v>
      </c>
      <c r="T695" s="2">
        <v>0</v>
      </c>
      <c r="U695" s="2">
        <v>1</v>
      </c>
      <c r="V695" s="2" t="s">
        <v>206</v>
      </c>
      <c r="W695" s="2">
        <v>6</v>
      </c>
      <c r="X695" s="2">
        <v>0</v>
      </c>
      <c r="Y695" s="2">
        <v>2</v>
      </c>
      <c r="Z695" s="2">
        <v>27</v>
      </c>
    </row>
    <row r="696" spans="1:26" x14ac:dyDescent="0.35">
      <c r="A696" s="1">
        <v>41167</v>
      </c>
      <c r="B696" s="2" t="s">
        <v>282</v>
      </c>
      <c r="C696" s="2" t="s">
        <v>194</v>
      </c>
      <c r="D696" s="2" t="s">
        <v>195</v>
      </c>
      <c r="E696" s="2" t="s">
        <v>199</v>
      </c>
      <c r="F696" s="2" t="s">
        <v>210</v>
      </c>
      <c r="G696" s="2">
        <v>135</v>
      </c>
      <c r="H696" s="2">
        <v>6</v>
      </c>
      <c r="I696" s="2">
        <v>133</v>
      </c>
      <c r="J696" s="2">
        <v>10</v>
      </c>
      <c r="K696" s="2">
        <v>40</v>
      </c>
      <c r="L696" s="2">
        <v>33</v>
      </c>
      <c r="M696" s="2">
        <v>5</v>
      </c>
      <c r="N696" s="2">
        <v>6</v>
      </c>
      <c r="O696" s="2">
        <v>2</v>
      </c>
      <c r="P696" s="2" t="s">
        <v>239</v>
      </c>
      <c r="Q696" s="2">
        <v>2</v>
      </c>
      <c r="R696" s="2">
        <v>1</v>
      </c>
      <c r="S696" s="2">
        <v>0</v>
      </c>
      <c r="T696" s="2">
        <v>0</v>
      </c>
      <c r="U696" s="2">
        <v>2</v>
      </c>
      <c r="V696" s="2" t="s">
        <v>280</v>
      </c>
      <c r="W696" s="2">
        <v>7</v>
      </c>
      <c r="X696" s="2">
        <v>2</v>
      </c>
      <c r="Y696" s="2">
        <v>1</v>
      </c>
      <c r="Z696" s="2">
        <v>28</v>
      </c>
    </row>
    <row r="697" spans="1:26" x14ac:dyDescent="0.35">
      <c r="A697" s="1">
        <v>41167</v>
      </c>
      <c r="B697" s="2" t="s">
        <v>282</v>
      </c>
      <c r="C697" s="2" t="s">
        <v>194</v>
      </c>
      <c r="D697" s="2" t="s">
        <v>195</v>
      </c>
      <c r="E697" s="2" t="s">
        <v>199</v>
      </c>
      <c r="F697" s="2" t="s">
        <v>210</v>
      </c>
      <c r="G697" s="2">
        <v>135</v>
      </c>
      <c r="H697" s="2">
        <v>6</v>
      </c>
      <c r="I697" s="2">
        <v>133</v>
      </c>
      <c r="J697" s="2">
        <v>10</v>
      </c>
      <c r="K697" s="2">
        <v>40</v>
      </c>
      <c r="L697" s="2">
        <v>33</v>
      </c>
      <c r="M697" s="2">
        <v>5</v>
      </c>
      <c r="N697" s="2">
        <v>6</v>
      </c>
      <c r="O697" s="2">
        <v>3</v>
      </c>
      <c r="P697" s="2" t="s">
        <v>265</v>
      </c>
      <c r="Q697" s="2">
        <v>3</v>
      </c>
      <c r="R697" s="2">
        <v>1</v>
      </c>
      <c r="S697" s="2">
        <v>0</v>
      </c>
      <c r="T697" s="2">
        <v>0</v>
      </c>
      <c r="U697" s="2">
        <v>3</v>
      </c>
      <c r="V697" s="2" t="s">
        <v>199</v>
      </c>
      <c r="W697" s="2">
        <v>8</v>
      </c>
      <c r="X697" s="2">
        <v>1</v>
      </c>
      <c r="Y697" s="2">
        <v>5</v>
      </c>
      <c r="Z697" s="2">
        <v>11</v>
      </c>
    </row>
    <row r="698" spans="1:26" x14ac:dyDescent="0.35">
      <c r="A698" s="1">
        <v>41167</v>
      </c>
      <c r="B698" s="2" t="s">
        <v>282</v>
      </c>
      <c r="C698" s="2" t="s">
        <v>194</v>
      </c>
      <c r="D698" s="2" t="s">
        <v>195</v>
      </c>
      <c r="E698" s="2" t="s">
        <v>199</v>
      </c>
      <c r="F698" s="2" t="s">
        <v>210</v>
      </c>
      <c r="G698" s="2">
        <v>135</v>
      </c>
      <c r="H698" s="2">
        <v>6</v>
      </c>
      <c r="I698" s="2">
        <v>133</v>
      </c>
      <c r="J698" s="2">
        <v>10</v>
      </c>
      <c r="K698" s="2">
        <v>40</v>
      </c>
      <c r="L698" s="2">
        <v>33</v>
      </c>
      <c r="M698" s="2">
        <v>5</v>
      </c>
      <c r="N698" s="2">
        <v>6</v>
      </c>
      <c r="O698" s="2">
        <v>4</v>
      </c>
      <c r="P698" s="2" t="s">
        <v>242</v>
      </c>
      <c r="Q698" s="2">
        <v>20</v>
      </c>
      <c r="R698" s="2">
        <v>1</v>
      </c>
      <c r="S698" s="2">
        <v>0</v>
      </c>
      <c r="T698" s="2">
        <v>0</v>
      </c>
      <c r="U698" s="2">
        <v>4</v>
      </c>
      <c r="V698" s="2" t="s">
        <v>201</v>
      </c>
      <c r="W698" s="2">
        <v>5</v>
      </c>
      <c r="X698" s="2">
        <v>1</v>
      </c>
      <c r="Y698" s="2">
        <v>0</v>
      </c>
      <c r="Z698" s="2">
        <v>23</v>
      </c>
    </row>
    <row r="699" spans="1:26" x14ac:dyDescent="0.35">
      <c r="A699" s="1">
        <v>41167</v>
      </c>
      <c r="B699" s="2" t="s">
        <v>282</v>
      </c>
      <c r="C699" s="2" t="s">
        <v>194</v>
      </c>
      <c r="D699" s="2" t="s">
        <v>195</v>
      </c>
      <c r="E699" s="2" t="s">
        <v>199</v>
      </c>
      <c r="F699" s="2" t="s">
        <v>210</v>
      </c>
      <c r="G699" s="2">
        <v>135</v>
      </c>
      <c r="H699" s="2">
        <v>6</v>
      </c>
      <c r="I699" s="2">
        <v>133</v>
      </c>
      <c r="J699" s="2">
        <v>10</v>
      </c>
      <c r="K699" s="2">
        <v>40</v>
      </c>
      <c r="L699" s="2">
        <v>33</v>
      </c>
      <c r="M699" s="2">
        <v>5</v>
      </c>
      <c r="N699" s="2">
        <v>6</v>
      </c>
      <c r="O699" s="2">
        <v>5</v>
      </c>
      <c r="P699" s="2" t="s">
        <v>212</v>
      </c>
      <c r="Q699" s="2">
        <v>28</v>
      </c>
      <c r="R699" s="2">
        <v>0</v>
      </c>
      <c r="S699" s="2">
        <v>0</v>
      </c>
      <c r="T699" s="2">
        <v>0</v>
      </c>
      <c r="U699" s="2">
        <v>5</v>
      </c>
      <c r="V699" s="2" t="s">
        <v>232</v>
      </c>
      <c r="W699" s="2">
        <v>7</v>
      </c>
      <c r="X699" s="2">
        <v>3</v>
      </c>
      <c r="Y699" s="2">
        <v>2</v>
      </c>
      <c r="Z699" s="2">
        <v>16</v>
      </c>
    </row>
    <row r="700" spans="1:26" x14ac:dyDescent="0.35">
      <c r="A700" s="1">
        <v>41167</v>
      </c>
      <c r="B700" s="2" t="s">
        <v>282</v>
      </c>
      <c r="C700" s="2" t="s">
        <v>194</v>
      </c>
      <c r="D700" s="2" t="s">
        <v>195</v>
      </c>
      <c r="E700" s="2" t="s">
        <v>199</v>
      </c>
      <c r="F700" s="2" t="s">
        <v>210</v>
      </c>
      <c r="G700" s="2">
        <v>135</v>
      </c>
      <c r="H700" s="2">
        <v>6</v>
      </c>
      <c r="I700" s="2">
        <v>133</v>
      </c>
      <c r="J700" s="2">
        <v>10</v>
      </c>
      <c r="K700" s="2">
        <v>40</v>
      </c>
      <c r="L700" s="2">
        <v>33</v>
      </c>
      <c r="M700" s="2">
        <v>5</v>
      </c>
      <c r="N700" s="2">
        <v>6</v>
      </c>
      <c r="O700" s="2">
        <v>6</v>
      </c>
      <c r="P700" s="2" t="s">
        <v>199</v>
      </c>
      <c r="Q700" s="2">
        <v>6</v>
      </c>
      <c r="R700" s="2">
        <v>1</v>
      </c>
      <c r="S700" s="2">
        <v>0</v>
      </c>
      <c r="T700" s="2">
        <v>0</v>
      </c>
      <c r="U700" s="2">
        <v>6</v>
      </c>
      <c r="V700" s="2" t="s">
        <v>233</v>
      </c>
      <c r="W700" s="2">
        <v>7</v>
      </c>
      <c r="X700" s="2">
        <v>2</v>
      </c>
      <c r="Y700" s="2">
        <v>0</v>
      </c>
      <c r="Z700" s="2">
        <v>22</v>
      </c>
    </row>
    <row r="701" spans="1:26" x14ac:dyDescent="0.35">
      <c r="A701" s="1">
        <v>41167</v>
      </c>
      <c r="B701" s="2" t="s">
        <v>282</v>
      </c>
      <c r="C701" s="2" t="s">
        <v>194</v>
      </c>
      <c r="D701" s="2" t="s">
        <v>195</v>
      </c>
      <c r="E701" s="2" t="s">
        <v>199</v>
      </c>
      <c r="F701" s="2" t="s">
        <v>210</v>
      </c>
      <c r="G701" s="2">
        <v>135</v>
      </c>
      <c r="H701" s="2">
        <v>6</v>
      </c>
      <c r="I701" s="2">
        <v>133</v>
      </c>
      <c r="J701" s="2">
        <v>10</v>
      </c>
      <c r="K701" s="2">
        <v>40</v>
      </c>
      <c r="L701" s="2">
        <v>33</v>
      </c>
      <c r="M701" s="2">
        <v>5</v>
      </c>
      <c r="N701" s="2">
        <v>6</v>
      </c>
      <c r="O701" s="2">
        <v>7</v>
      </c>
      <c r="P701" s="2" t="s">
        <v>233</v>
      </c>
      <c r="Q701" s="2">
        <v>52</v>
      </c>
      <c r="R701" s="2">
        <v>1</v>
      </c>
      <c r="S701" s="2">
        <v>1</v>
      </c>
      <c r="T701" s="2">
        <v>0</v>
      </c>
      <c r="U701" s="2">
        <v>7</v>
      </c>
      <c r="V701" s="2">
        <v>0</v>
      </c>
      <c r="W701" s="2">
        <v>0</v>
      </c>
      <c r="X701" s="2">
        <v>0</v>
      </c>
      <c r="Y701" s="2">
        <v>0</v>
      </c>
      <c r="Z701" s="2">
        <v>0</v>
      </c>
    </row>
    <row r="702" spans="1:26" x14ac:dyDescent="0.35">
      <c r="A702" s="1">
        <v>41167</v>
      </c>
      <c r="B702" s="2" t="s">
        <v>282</v>
      </c>
      <c r="C702" s="2" t="s">
        <v>194</v>
      </c>
      <c r="D702" s="2" t="s">
        <v>195</v>
      </c>
      <c r="E702" s="2" t="s">
        <v>199</v>
      </c>
      <c r="F702" s="2" t="s">
        <v>210</v>
      </c>
      <c r="G702" s="2">
        <v>135</v>
      </c>
      <c r="H702" s="2">
        <v>6</v>
      </c>
      <c r="I702" s="2">
        <v>133</v>
      </c>
      <c r="J702" s="2">
        <v>10</v>
      </c>
      <c r="K702" s="2">
        <v>40</v>
      </c>
      <c r="L702" s="2">
        <v>33</v>
      </c>
      <c r="M702" s="2">
        <v>5</v>
      </c>
      <c r="N702" s="2">
        <v>6</v>
      </c>
      <c r="O702" s="2">
        <v>8</v>
      </c>
      <c r="P702" s="2" t="s">
        <v>232</v>
      </c>
      <c r="Q702" s="2">
        <v>19</v>
      </c>
      <c r="R702" s="2">
        <v>0</v>
      </c>
      <c r="S702" s="2">
        <v>0</v>
      </c>
      <c r="T702" s="2">
        <v>0</v>
      </c>
      <c r="U702" s="2">
        <v>8</v>
      </c>
      <c r="V702" s="2">
        <v>0</v>
      </c>
      <c r="W702" s="2">
        <v>0</v>
      </c>
      <c r="X702" s="2">
        <v>0</v>
      </c>
      <c r="Y702" s="2">
        <v>0</v>
      </c>
      <c r="Z702" s="2">
        <v>0</v>
      </c>
    </row>
    <row r="703" spans="1:26" x14ac:dyDescent="0.35">
      <c r="A703" s="1">
        <v>41167</v>
      </c>
      <c r="B703" s="2" t="s">
        <v>282</v>
      </c>
      <c r="C703" s="2" t="s">
        <v>194</v>
      </c>
      <c r="D703" s="2" t="s">
        <v>195</v>
      </c>
      <c r="E703" s="2" t="s">
        <v>199</v>
      </c>
      <c r="F703" s="2" t="s">
        <v>210</v>
      </c>
      <c r="G703" s="2">
        <v>135</v>
      </c>
      <c r="H703" s="2">
        <v>6</v>
      </c>
      <c r="I703" s="2">
        <v>133</v>
      </c>
      <c r="J703" s="2">
        <v>10</v>
      </c>
      <c r="K703" s="2">
        <v>40</v>
      </c>
      <c r="L703" s="2">
        <v>33</v>
      </c>
      <c r="M703" s="2">
        <v>5</v>
      </c>
      <c r="N703" s="2">
        <v>6</v>
      </c>
      <c r="O703" s="2">
        <v>9</v>
      </c>
      <c r="P703" s="2">
        <v>0</v>
      </c>
      <c r="Q703" s="2">
        <v>0</v>
      </c>
      <c r="R703" s="2">
        <v>0</v>
      </c>
      <c r="S703" s="2">
        <v>0</v>
      </c>
      <c r="T703" s="2">
        <v>0</v>
      </c>
      <c r="U703" s="2">
        <v>9</v>
      </c>
      <c r="V703" s="2">
        <v>0</v>
      </c>
      <c r="W703" s="2">
        <v>0</v>
      </c>
      <c r="X703" s="2">
        <v>0</v>
      </c>
      <c r="Y703" s="2">
        <v>0</v>
      </c>
      <c r="Z703" s="2">
        <v>0</v>
      </c>
    </row>
    <row r="704" spans="1:26" x14ac:dyDescent="0.35">
      <c r="A704" s="1">
        <v>41167</v>
      </c>
      <c r="B704" s="2" t="s">
        <v>282</v>
      </c>
      <c r="C704" s="2" t="s">
        <v>194</v>
      </c>
      <c r="D704" s="2" t="s">
        <v>195</v>
      </c>
      <c r="E704" s="2" t="s">
        <v>199</v>
      </c>
      <c r="F704" s="2" t="s">
        <v>210</v>
      </c>
      <c r="G704" s="2">
        <v>135</v>
      </c>
      <c r="H704" s="2">
        <v>6</v>
      </c>
      <c r="I704" s="2">
        <v>133</v>
      </c>
      <c r="J704" s="2">
        <v>10</v>
      </c>
      <c r="K704" s="2">
        <v>40</v>
      </c>
      <c r="L704" s="2">
        <v>33</v>
      </c>
      <c r="M704" s="2">
        <v>5</v>
      </c>
      <c r="N704" s="2">
        <v>6</v>
      </c>
      <c r="O704" s="2">
        <v>10</v>
      </c>
      <c r="P704" s="2">
        <v>0</v>
      </c>
      <c r="Q704" s="2">
        <v>0</v>
      </c>
      <c r="R704" s="2">
        <v>0</v>
      </c>
      <c r="S704" s="2">
        <v>0</v>
      </c>
      <c r="T704" s="2">
        <v>0</v>
      </c>
      <c r="U704" s="2">
        <v>10</v>
      </c>
      <c r="V704" s="2">
        <v>0</v>
      </c>
      <c r="W704" s="2">
        <v>0</v>
      </c>
      <c r="X704" s="2">
        <v>0</v>
      </c>
      <c r="Y704" s="2">
        <v>0</v>
      </c>
      <c r="Z704" s="2">
        <v>0</v>
      </c>
    </row>
    <row r="705" spans="1:26" x14ac:dyDescent="0.35">
      <c r="A705" s="1">
        <v>41167</v>
      </c>
      <c r="B705" s="2" t="s">
        <v>282</v>
      </c>
      <c r="C705" s="2" t="s">
        <v>194</v>
      </c>
      <c r="D705" s="2" t="s">
        <v>195</v>
      </c>
      <c r="E705" s="2" t="s">
        <v>199</v>
      </c>
      <c r="F705" s="2" t="s">
        <v>210</v>
      </c>
      <c r="G705" s="2">
        <v>135</v>
      </c>
      <c r="H705" s="2">
        <v>6</v>
      </c>
      <c r="I705" s="2">
        <v>133</v>
      </c>
      <c r="J705" s="2">
        <v>10</v>
      </c>
      <c r="K705" s="2">
        <v>40</v>
      </c>
      <c r="L705" s="2">
        <v>33</v>
      </c>
      <c r="M705" s="2">
        <v>5</v>
      </c>
      <c r="N705" s="2">
        <v>6</v>
      </c>
      <c r="O705" s="2">
        <v>11</v>
      </c>
      <c r="P705" s="2">
        <v>0</v>
      </c>
      <c r="Q705" s="2">
        <v>0</v>
      </c>
      <c r="R705" s="2">
        <v>0</v>
      </c>
      <c r="S705" s="2">
        <v>0</v>
      </c>
      <c r="T705" s="2">
        <v>0</v>
      </c>
      <c r="U705" s="2">
        <v>11</v>
      </c>
      <c r="V705" s="2">
        <v>0</v>
      </c>
      <c r="W705" s="2">
        <v>0</v>
      </c>
      <c r="X705" s="2">
        <v>0</v>
      </c>
      <c r="Y705" s="2">
        <v>0</v>
      </c>
      <c r="Z705" s="2">
        <v>0</v>
      </c>
    </row>
    <row r="706" spans="1:26" x14ac:dyDescent="0.35">
      <c r="A706" s="1">
        <v>41174</v>
      </c>
      <c r="B706" s="2" t="s">
        <v>73</v>
      </c>
      <c r="C706" s="2" t="s">
        <v>208</v>
      </c>
      <c r="D706" s="2" t="s">
        <v>209</v>
      </c>
      <c r="E706" s="2" t="s">
        <v>233</v>
      </c>
      <c r="F706" s="2" t="s">
        <v>210</v>
      </c>
      <c r="G706" s="2">
        <v>89</v>
      </c>
      <c r="H706" s="2">
        <v>10</v>
      </c>
      <c r="I706" s="2">
        <v>174</v>
      </c>
      <c r="J706" s="2">
        <v>10</v>
      </c>
      <c r="K706" s="2">
        <v>46</v>
      </c>
      <c r="L706" s="2">
        <v>28</v>
      </c>
      <c r="M706" s="2">
        <v>11</v>
      </c>
      <c r="N706" s="2">
        <v>12</v>
      </c>
      <c r="O706" s="2">
        <v>1</v>
      </c>
      <c r="P706" s="2" t="s">
        <v>202</v>
      </c>
      <c r="Q706" s="2">
        <v>0</v>
      </c>
      <c r="R706" s="2">
        <v>1</v>
      </c>
      <c r="S706" s="2">
        <v>0</v>
      </c>
      <c r="T706" s="2">
        <v>0</v>
      </c>
      <c r="U706" s="2">
        <v>1</v>
      </c>
      <c r="V706" s="2" t="s">
        <v>74</v>
      </c>
      <c r="W706" s="2">
        <v>10</v>
      </c>
      <c r="X706" s="2">
        <v>1</v>
      </c>
      <c r="Y706" s="2">
        <v>1</v>
      </c>
      <c r="Z706" s="2">
        <v>23</v>
      </c>
    </row>
    <row r="707" spans="1:26" x14ac:dyDescent="0.35">
      <c r="A707" s="1">
        <v>41174</v>
      </c>
      <c r="B707" s="2" t="s">
        <v>73</v>
      </c>
      <c r="C707" s="2" t="s">
        <v>208</v>
      </c>
      <c r="D707" s="2" t="s">
        <v>209</v>
      </c>
      <c r="E707" s="2" t="s">
        <v>233</v>
      </c>
      <c r="F707" s="2" t="s">
        <v>210</v>
      </c>
      <c r="G707" s="2">
        <v>89</v>
      </c>
      <c r="H707" s="2">
        <v>10</v>
      </c>
      <c r="I707" s="2">
        <v>174</v>
      </c>
      <c r="J707" s="2">
        <v>10</v>
      </c>
      <c r="K707" s="2">
        <v>46</v>
      </c>
      <c r="L707" s="2">
        <v>28</v>
      </c>
      <c r="M707" s="2">
        <v>11</v>
      </c>
      <c r="N707" s="2">
        <v>12</v>
      </c>
      <c r="O707" s="2">
        <v>2</v>
      </c>
      <c r="P707" s="2" t="s">
        <v>239</v>
      </c>
      <c r="Q707" s="2">
        <v>4</v>
      </c>
      <c r="R707" s="2">
        <v>1</v>
      </c>
      <c r="S707" s="2">
        <v>0</v>
      </c>
      <c r="T707" s="2">
        <v>0</v>
      </c>
      <c r="U707" s="2">
        <v>2</v>
      </c>
      <c r="V707" s="2" t="s">
        <v>199</v>
      </c>
      <c r="W707" s="2">
        <v>14</v>
      </c>
      <c r="X707" s="2">
        <v>2</v>
      </c>
      <c r="Y707" s="2">
        <v>4</v>
      </c>
      <c r="Z707" s="2">
        <v>36</v>
      </c>
    </row>
    <row r="708" spans="1:26" x14ac:dyDescent="0.35">
      <c r="A708" s="1">
        <v>41174</v>
      </c>
      <c r="B708" s="2" t="s">
        <v>73</v>
      </c>
      <c r="C708" s="2" t="s">
        <v>208</v>
      </c>
      <c r="D708" s="2" t="s">
        <v>209</v>
      </c>
      <c r="E708" s="2" t="s">
        <v>233</v>
      </c>
      <c r="F708" s="2" t="s">
        <v>210</v>
      </c>
      <c r="G708" s="2">
        <v>89</v>
      </c>
      <c r="H708" s="2">
        <v>10</v>
      </c>
      <c r="I708" s="2">
        <v>174</v>
      </c>
      <c r="J708" s="2">
        <v>10</v>
      </c>
      <c r="K708" s="2">
        <v>46</v>
      </c>
      <c r="L708" s="2">
        <v>28</v>
      </c>
      <c r="M708" s="2">
        <v>11</v>
      </c>
      <c r="N708" s="2">
        <v>12</v>
      </c>
      <c r="O708" s="2">
        <v>3</v>
      </c>
      <c r="P708" s="2" t="s">
        <v>217</v>
      </c>
      <c r="Q708" s="2">
        <v>15</v>
      </c>
      <c r="R708" s="2">
        <v>1</v>
      </c>
      <c r="S708" s="2">
        <v>0</v>
      </c>
      <c r="T708" s="2">
        <v>0</v>
      </c>
      <c r="U708" s="2">
        <v>3</v>
      </c>
      <c r="V708" s="2" t="s">
        <v>265</v>
      </c>
      <c r="W708" s="2">
        <v>5</v>
      </c>
      <c r="X708" s="2">
        <v>0</v>
      </c>
      <c r="Y708" s="2">
        <v>1</v>
      </c>
      <c r="Z708" s="2">
        <v>28</v>
      </c>
    </row>
    <row r="709" spans="1:26" x14ac:dyDescent="0.35">
      <c r="A709" s="1">
        <v>41174</v>
      </c>
      <c r="B709" s="2" t="s">
        <v>73</v>
      </c>
      <c r="C709" s="2" t="s">
        <v>208</v>
      </c>
      <c r="D709" s="2" t="s">
        <v>209</v>
      </c>
      <c r="E709" s="2" t="s">
        <v>233</v>
      </c>
      <c r="F709" s="2" t="s">
        <v>210</v>
      </c>
      <c r="G709" s="2">
        <v>89</v>
      </c>
      <c r="H709" s="2">
        <v>10</v>
      </c>
      <c r="I709" s="2">
        <v>174</v>
      </c>
      <c r="J709" s="2">
        <v>10</v>
      </c>
      <c r="K709" s="2">
        <v>46</v>
      </c>
      <c r="L709" s="2">
        <v>28</v>
      </c>
      <c r="M709" s="2">
        <v>11</v>
      </c>
      <c r="N709" s="2">
        <v>12</v>
      </c>
      <c r="O709" s="2">
        <v>4</v>
      </c>
      <c r="P709" s="2" t="s">
        <v>265</v>
      </c>
      <c r="Q709" s="2">
        <v>19</v>
      </c>
      <c r="R709" s="2">
        <v>1</v>
      </c>
      <c r="S709" s="2">
        <v>0</v>
      </c>
      <c r="T709" s="2">
        <v>0</v>
      </c>
      <c r="U709" s="2">
        <v>4</v>
      </c>
      <c r="V709" s="2" t="s">
        <v>239</v>
      </c>
      <c r="W709" s="2">
        <v>7</v>
      </c>
      <c r="X709" s="2">
        <v>1</v>
      </c>
      <c r="Y709" s="2">
        <v>1</v>
      </c>
      <c r="Z709" s="2">
        <v>43</v>
      </c>
    </row>
    <row r="710" spans="1:26" x14ac:dyDescent="0.35">
      <c r="A710" s="1">
        <v>41174</v>
      </c>
      <c r="B710" s="2" t="s">
        <v>73</v>
      </c>
      <c r="C710" s="2" t="s">
        <v>208</v>
      </c>
      <c r="D710" s="2" t="s">
        <v>209</v>
      </c>
      <c r="E710" s="2" t="s">
        <v>233</v>
      </c>
      <c r="F710" s="2" t="s">
        <v>210</v>
      </c>
      <c r="G710" s="2">
        <v>89</v>
      </c>
      <c r="H710" s="2">
        <v>10</v>
      </c>
      <c r="I710" s="2">
        <v>174</v>
      </c>
      <c r="J710" s="2">
        <v>10</v>
      </c>
      <c r="K710" s="2">
        <v>46</v>
      </c>
      <c r="L710" s="2">
        <v>28</v>
      </c>
      <c r="M710" s="2">
        <v>11</v>
      </c>
      <c r="N710" s="2">
        <v>12</v>
      </c>
      <c r="O710" s="2">
        <v>5</v>
      </c>
      <c r="P710" s="2" t="s">
        <v>242</v>
      </c>
      <c r="Q710" s="2">
        <v>12</v>
      </c>
      <c r="R710" s="2">
        <v>1</v>
      </c>
      <c r="S710" s="2">
        <v>0</v>
      </c>
      <c r="T710" s="2">
        <v>0</v>
      </c>
      <c r="U710" s="2">
        <v>5</v>
      </c>
      <c r="V710" s="2" t="s">
        <v>233</v>
      </c>
      <c r="W710" s="2">
        <v>6</v>
      </c>
      <c r="X710" s="2">
        <v>1</v>
      </c>
      <c r="Y710" s="2">
        <v>2</v>
      </c>
      <c r="Z710" s="2">
        <v>16</v>
      </c>
    </row>
    <row r="711" spans="1:26" x14ac:dyDescent="0.35">
      <c r="A711" s="1">
        <v>41174</v>
      </c>
      <c r="B711" s="2" t="s">
        <v>73</v>
      </c>
      <c r="C711" s="2" t="s">
        <v>208</v>
      </c>
      <c r="D711" s="2" t="s">
        <v>209</v>
      </c>
      <c r="E711" s="2" t="s">
        <v>233</v>
      </c>
      <c r="F711" s="2" t="s">
        <v>210</v>
      </c>
      <c r="G711" s="2">
        <v>89</v>
      </c>
      <c r="H711" s="2">
        <v>10</v>
      </c>
      <c r="I711" s="2">
        <v>174</v>
      </c>
      <c r="J711" s="2">
        <v>10</v>
      </c>
      <c r="K711" s="2">
        <v>46</v>
      </c>
      <c r="L711" s="2">
        <v>28</v>
      </c>
      <c r="M711" s="2">
        <v>11</v>
      </c>
      <c r="N711" s="2">
        <v>12</v>
      </c>
      <c r="O711" s="2">
        <v>6</v>
      </c>
      <c r="P711" s="2" t="s">
        <v>75</v>
      </c>
      <c r="Q711" s="2">
        <v>11</v>
      </c>
      <c r="R711" s="2">
        <v>1</v>
      </c>
      <c r="S711" s="2">
        <v>0</v>
      </c>
      <c r="T711" s="2">
        <v>0</v>
      </c>
      <c r="U711" s="2">
        <v>6</v>
      </c>
      <c r="V711" s="2" t="s">
        <v>202</v>
      </c>
      <c r="W711" s="2">
        <v>4</v>
      </c>
      <c r="X711" s="2">
        <v>0</v>
      </c>
      <c r="Y711" s="2">
        <v>1</v>
      </c>
      <c r="Z711" s="2">
        <v>16</v>
      </c>
    </row>
    <row r="712" spans="1:26" x14ac:dyDescent="0.35">
      <c r="A712" s="1">
        <v>41174</v>
      </c>
      <c r="B712" s="2" t="s">
        <v>73</v>
      </c>
      <c r="C712" s="2" t="s">
        <v>208</v>
      </c>
      <c r="D712" s="2" t="s">
        <v>209</v>
      </c>
      <c r="E712" s="2" t="s">
        <v>233</v>
      </c>
      <c r="F712" s="2" t="s">
        <v>210</v>
      </c>
      <c r="G712" s="2">
        <v>89</v>
      </c>
      <c r="H712" s="2">
        <v>10</v>
      </c>
      <c r="I712" s="2">
        <v>174</v>
      </c>
      <c r="J712" s="2">
        <v>10</v>
      </c>
      <c r="K712" s="2">
        <v>46</v>
      </c>
      <c r="L712" s="2">
        <v>28</v>
      </c>
      <c r="M712" s="2">
        <v>11</v>
      </c>
      <c r="N712" s="2">
        <v>12</v>
      </c>
      <c r="O712" s="2">
        <v>7</v>
      </c>
      <c r="P712" s="2" t="s">
        <v>199</v>
      </c>
      <c r="Q712" s="2">
        <v>3</v>
      </c>
      <c r="R712" s="2">
        <v>1</v>
      </c>
      <c r="S712" s="2">
        <v>0</v>
      </c>
      <c r="T712" s="2">
        <v>0</v>
      </c>
      <c r="U712" s="2">
        <v>7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</row>
    <row r="713" spans="1:26" x14ac:dyDescent="0.35">
      <c r="A713" s="1">
        <v>41174</v>
      </c>
      <c r="B713" s="2" t="s">
        <v>73</v>
      </c>
      <c r="C713" s="2" t="s">
        <v>208</v>
      </c>
      <c r="D713" s="2" t="s">
        <v>209</v>
      </c>
      <c r="E713" s="2" t="s">
        <v>233</v>
      </c>
      <c r="F713" s="2" t="s">
        <v>210</v>
      </c>
      <c r="G713" s="2">
        <v>89</v>
      </c>
      <c r="H713" s="2">
        <v>10</v>
      </c>
      <c r="I713" s="2">
        <v>174</v>
      </c>
      <c r="J713" s="2">
        <v>10</v>
      </c>
      <c r="K713" s="2">
        <v>46</v>
      </c>
      <c r="L713" s="2">
        <v>28</v>
      </c>
      <c r="M713" s="2">
        <v>11</v>
      </c>
      <c r="N713" s="2">
        <v>12</v>
      </c>
      <c r="O713" s="2">
        <v>8</v>
      </c>
      <c r="P713" s="2" t="s">
        <v>76</v>
      </c>
      <c r="Q713" s="2">
        <v>12</v>
      </c>
      <c r="R713" s="2">
        <v>1</v>
      </c>
      <c r="S713" s="2">
        <v>0</v>
      </c>
      <c r="T713" s="2">
        <v>0</v>
      </c>
      <c r="U713" s="2">
        <v>8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</row>
    <row r="714" spans="1:26" x14ac:dyDescent="0.35">
      <c r="A714" s="1">
        <v>41174</v>
      </c>
      <c r="B714" s="2" t="s">
        <v>73</v>
      </c>
      <c r="C714" s="2" t="s">
        <v>208</v>
      </c>
      <c r="D714" s="2" t="s">
        <v>209</v>
      </c>
      <c r="E714" s="2" t="s">
        <v>233</v>
      </c>
      <c r="F714" s="2" t="s">
        <v>210</v>
      </c>
      <c r="G714" s="2">
        <v>89</v>
      </c>
      <c r="H714" s="2">
        <v>10</v>
      </c>
      <c r="I714" s="2">
        <v>174</v>
      </c>
      <c r="J714" s="2">
        <v>10</v>
      </c>
      <c r="K714" s="2">
        <v>46</v>
      </c>
      <c r="L714" s="2">
        <v>28</v>
      </c>
      <c r="M714" s="2">
        <v>11</v>
      </c>
      <c r="N714" s="2">
        <v>12</v>
      </c>
      <c r="O714" s="2">
        <v>9</v>
      </c>
      <c r="P714" s="2" t="s">
        <v>233</v>
      </c>
      <c r="Q714" s="2">
        <v>1</v>
      </c>
      <c r="R714" s="2">
        <v>1</v>
      </c>
      <c r="S714" s="2">
        <v>0</v>
      </c>
      <c r="T714" s="2">
        <v>0</v>
      </c>
      <c r="U714" s="2">
        <v>9</v>
      </c>
      <c r="V714" s="2">
        <v>0</v>
      </c>
      <c r="W714" s="2">
        <v>0</v>
      </c>
      <c r="X714" s="2">
        <v>0</v>
      </c>
      <c r="Y714" s="2">
        <v>0</v>
      </c>
      <c r="Z714" s="2">
        <v>0</v>
      </c>
    </row>
    <row r="715" spans="1:26" x14ac:dyDescent="0.35">
      <c r="A715" s="1">
        <v>41174</v>
      </c>
      <c r="B715" s="2" t="s">
        <v>73</v>
      </c>
      <c r="C715" s="2" t="s">
        <v>208</v>
      </c>
      <c r="D715" s="2" t="s">
        <v>209</v>
      </c>
      <c r="E715" s="2" t="s">
        <v>233</v>
      </c>
      <c r="F715" s="2" t="s">
        <v>210</v>
      </c>
      <c r="G715" s="2">
        <v>89</v>
      </c>
      <c r="H715" s="2">
        <v>10</v>
      </c>
      <c r="I715" s="2">
        <v>174</v>
      </c>
      <c r="J715" s="2">
        <v>10</v>
      </c>
      <c r="K715" s="2">
        <v>46</v>
      </c>
      <c r="L715" s="2">
        <v>28</v>
      </c>
      <c r="M715" s="2">
        <v>11</v>
      </c>
      <c r="N715" s="2">
        <v>12</v>
      </c>
      <c r="O715" s="2">
        <v>10</v>
      </c>
      <c r="P715" s="2" t="s">
        <v>77</v>
      </c>
      <c r="Q715" s="2">
        <v>0</v>
      </c>
      <c r="R715" s="2">
        <v>1</v>
      </c>
      <c r="S715" s="2">
        <v>0</v>
      </c>
      <c r="T715" s="2">
        <v>0</v>
      </c>
      <c r="U715" s="2">
        <v>10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</row>
    <row r="716" spans="1:26" x14ac:dyDescent="0.35">
      <c r="A716" s="1">
        <v>41174</v>
      </c>
      <c r="B716" s="2" t="s">
        <v>73</v>
      </c>
      <c r="C716" s="2" t="s">
        <v>208</v>
      </c>
      <c r="D716" s="2" t="s">
        <v>209</v>
      </c>
      <c r="E716" s="2" t="s">
        <v>233</v>
      </c>
      <c r="F716" s="2" t="s">
        <v>210</v>
      </c>
      <c r="G716" s="2">
        <v>89</v>
      </c>
      <c r="H716" s="2">
        <v>10</v>
      </c>
      <c r="I716" s="2">
        <v>174</v>
      </c>
      <c r="J716" s="2">
        <v>10</v>
      </c>
      <c r="K716" s="2">
        <v>46</v>
      </c>
      <c r="L716" s="2">
        <v>28</v>
      </c>
      <c r="M716" s="2">
        <v>11</v>
      </c>
      <c r="N716" s="2">
        <v>12</v>
      </c>
      <c r="O716" s="2">
        <v>11</v>
      </c>
      <c r="P716" s="2" t="s">
        <v>63</v>
      </c>
      <c r="Q716" s="2">
        <v>1</v>
      </c>
      <c r="R716" s="2">
        <v>0</v>
      </c>
      <c r="S716" s="2">
        <v>0</v>
      </c>
      <c r="T716" s="2">
        <v>0</v>
      </c>
      <c r="U716" s="2">
        <v>11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</row>
    <row r="717" spans="1:26" x14ac:dyDescent="0.35">
      <c r="A717" s="1">
        <v>41181</v>
      </c>
      <c r="B717" s="2" t="s">
        <v>283</v>
      </c>
      <c r="C717" s="2" t="s">
        <v>194</v>
      </c>
      <c r="D717" s="2" t="s">
        <v>209</v>
      </c>
      <c r="E717" s="2" t="s">
        <v>196</v>
      </c>
      <c r="F717" s="2" t="s">
        <v>210</v>
      </c>
      <c r="G717" s="2">
        <v>190</v>
      </c>
      <c r="H717" s="2">
        <v>6</v>
      </c>
      <c r="I717" s="2">
        <v>185</v>
      </c>
      <c r="J717" s="2">
        <v>7</v>
      </c>
      <c r="K717" s="2">
        <v>50</v>
      </c>
      <c r="L717" s="2">
        <v>37</v>
      </c>
      <c r="M717" s="2">
        <v>4</v>
      </c>
      <c r="N717" s="2">
        <v>13</v>
      </c>
      <c r="O717" s="2">
        <v>1</v>
      </c>
      <c r="P717" s="2" t="s">
        <v>239</v>
      </c>
      <c r="Q717" s="2">
        <v>27</v>
      </c>
      <c r="R717" s="2">
        <v>1</v>
      </c>
      <c r="S717" s="2">
        <v>0</v>
      </c>
      <c r="T717" s="2">
        <v>0</v>
      </c>
      <c r="U717" s="2">
        <v>1</v>
      </c>
      <c r="V717" s="2" t="s">
        <v>206</v>
      </c>
      <c r="W717" s="2">
        <v>10</v>
      </c>
      <c r="X717" s="2">
        <v>2</v>
      </c>
      <c r="Y717" s="2">
        <v>0</v>
      </c>
      <c r="Z717" s="2">
        <v>28</v>
      </c>
    </row>
    <row r="718" spans="1:26" x14ac:dyDescent="0.35">
      <c r="A718" s="1">
        <v>41181</v>
      </c>
      <c r="B718" s="2" t="s">
        <v>283</v>
      </c>
      <c r="C718" s="2" t="s">
        <v>194</v>
      </c>
      <c r="D718" s="2" t="s">
        <v>209</v>
      </c>
      <c r="E718" s="2" t="s">
        <v>196</v>
      </c>
      <c r="F718" s="2" t="s">
        <v>210</v>
      </c>
      <c r="G718" s="2">
        <v>190</v>
      </c>
      <c r="H718" s="2">
        <v>6</v>
      </c>
      <c r="I718" s="2">
        <v>185</v>
      </c>
      <c r="J718" s="2">
        <v>7</v>
      </c>
      <c r="K718" s="2">
        <v>50</v>
      </c>
      <c r="L718" s="2">
        <v>37</v>
      </c>
      <c r="M718" s="2">
        <v>4</v>
      </c>
      <c r="N718" s="2">
        <v>13</v>
      </c>
      <c r="O718" s="2">
        <v>2</v>
      </c>
      <c r="P718" s="2" t="s">
        <v>202</v>
      </c>
      <c r="Q718" s="2">
        <v>5</v>
      </c>
      <c r="R718" s="2">
        <v>1</v>
      </c>
      <c r="S718" s="2">
        <v>0</v>
      </c>
      <c r="T718" s="2">
        <v>0</v>
      </c>
      <c r="U718" s="2">
        <v>2</v>
      </c>
      <c r="V718" s="2" t="s">
        <v>232</v>
      </c>
      <c r="W718" s="2">
        <v>11</v>
      </c>
      <c r="X718" s="2">
        <v>5</v>
      </c>
      <c r="Y718" s="2">
        <v>0</v>
      </c>
      <c r="Z718" s="2">
        <v>23</v>
      </c>
    </row>
    <row r="719" spans="1:26" x14ac:dyDescent="0.35">
      <c r="A719" s="1">
        <v>41181</v>
      </c>
      <c r="B719" s="2" t="s">
        <v>283</v>
      </c>
      <c r="C719" s="2" t="s">
        <v>194</v>
      </c>
      <c r="D719" s="2" t="s">
        <v>209</v>
      </c>
      <c r="E719" s="2" t="s">
        <v>196</v>
      </c>
      <c r="F719" s="2" t="s">
        <v>210</v>
      </c>
      <c r="G719" s="2">
        <v>190</v>
      </c>
      <c r="H719" s="2">
        <v>6</v>
      </c>
      <c r="I719" s="2">
        <v>185</v>
      </c>
      <c r="J719" s="2">
        <v>7</v>
      </c>
      <c r="K719" s="2">
        <v>50</v>
      </c>
      <c r="L719" s="2">
        <v>37</v>
      </c>
      <c r="M719" s="2">
        <v>4</v>
      </c>
      <c r="N719" s="2">
        <v>13</v>
      </c>
      <c r="O719" s="2">
        <v>3</v>
      </c>
      <c r="P719" s="2" t="s">
        <v>265</v>
      </c>
      <c r="Q719" s="2">
        <v>20</v>
      </c>
      <c r="R719" s="2">
        <v>1</v>
      </c>
      <c r="S719" s="2">
        <v>0</v>
      </c>
      <c r="T719" s="2">
        <v>0</v>
      </c>
      <c r="U719" s="2">
        <v>3</v>
      </c>
      <c r="V719" s="2" t="s">
        <v>199</v>
      </c>
      <c r="W719" s="2">
        <v>6</v>
      </c>
      <c r="X719" s="2">
        <v>2</v>
      </c>
      <c r="Y719" s="2">
        <v>0</v>
      </c>
      <c r="Z719" s="2">
        <v>9</v>
      </c>
    </row>
    <row r="720" spans="1:26" x14ac:dyDescent="0.35">
      <c r="A720" s="1">
        <v>41181</v>
      </c>
      <c r="B720" s="2" t="s">
        <v>283</v>
      </c>
      <c r="C720" s="2" t="s">
        <v>194</v>
      </c>
      <c r="D720" s="2" t="s">
        <v>209</v>
      </c>
      <c r="E720" s="2" t="s">
        <v>196</v>
      </c>
      <c r="F720" s="2" t="s">
        <v>210</v>
      </c>
      <c r="G720" s="2">
        <v>190</v>
      </c>
      <c r="H720" s="2">
        <v>6</v>
      </c>
      <c r="I720" s="2">
        <v>185</v>
      </c>
      <c r="J720" s="2">
        <v>7</v>
      </c>
      <c r="K720" s="2">
        <v>50</v>
      </c>
      <c r="L720" s="2">
        <v>37</v>
      </c>
      <c r="M720" s="2">
        <v>4</v>
      </c>
      <c r="N720" s="2">
        <v>13</v>
      </c>
      <c r="O720" s="2">
        <v>4</v>
      </c>
      <c r="P720" s="2" t="s">
        <v>199</v>
      </c>
      <c r="Q720" s="2">
        <v>27</v>
      </c>
      <c r="R720" s="2">
        <v>1</v>
      </c>
      <c r="S720" s="2">
        <v>0</v>
      </c>
      <c r="T720" s="2">
        <v>0</v>
      </c>
      <c r="U720" s="2">
        <v>4</v>
      </c>
      <c r="V720" s="2" t="s">
        <v>196</v>
      </c>
      <c r="W720" s="2">
        <v>7</v>
      </c>
      <c r="X720" s="2">
        <v>1</v>
      </c>
      <c r="Y720" s="2">
        <v>1</v>
      </c>
      <c r="Z720" s="2">
        <v>24</v>
      </c>
    </row>
    <row r="721" spans="1:26" x14ac:dyDescent="0.35">
      <c r="A721" s="1">
        <v>41181</v>
      </c>
      <c r="B721" s="2" t="s">
        <v>283</v>
      </c>
      <c r="C721" s="2" t="s">
        <v>194</v>
      </c>
      <c r="D721" s="2" t="s">
        <v>209</v>
      </c>
      <c r="E721" s="2" t="s">
        <v>196</v>
      </c>
      <c r="F721" s="2" t="s">
        <v>210</v>
      </c>
      <c r="G721" s="2">
        <v>190</v>
      </c>
      <c r="H721" s="2">
        <v>6</v>
      </c>
      <c r="I721" s="2">
        <v>185</v>
      </c>
      <c r="J721" s="2">
        <v>7</v>
      </c>
      <c r="K721" s="2">
        <v>50</v>
      </c>
      <c r="L721" s="2">
        <v>37</v>
      </c>
      <c r="M721" s="2">
        <v>4</v>
      </c>
      <c r="N721" s="2">
        <v>13</v>
      </c>
      <c r="O721" s="2">
        <v>5</v>
      </c>
      <c r="P721" s="2" t="s">
        <v>242</v>
      </c>
      <c r="Q721" s="2">
        <v>1</v>
      </c>
      <c r="R721" s="2">
        <v>1</v>
      </c>
      <c r="S721" s="2">
        <v>0</v>
      </c>
      <c r="T721" s="2">
        <v>0</v>
      </c>
      <c r="U721" s="2">
        <v>5</v>
      </c>
      <c r="V721" s="2" t="s">
        <v>214</v>
      </c>
      <c r="W721" s="2">
        <v>10</v>
      </c>
      <c r="X721" s="2">
        <v>1</v>
      </c>
      <c r="Y721" s="2">
        <v>2</v>
      </c>
      <c r="Z721" s="2">
        <v>45</v>
      </c>
    </row>
    <row r="722" spans="1:26" x14ac:dyDescent="0.35">
      <c r="A722" s="1">
        <v>41181</v>
      </c>
      <c r="B722" s="2" t="s">
        <v>283</v>
      </c>
      <c r="C722" s="2" t="s">
        <v>194</v>
      </c>
      <c r="D722" s="2" t="s">
        <v>209</v>
      </c>
      <c r="E722" s="2" t="s">
        <v>196</v>
      </c>
      <c r="F722" s="2" t="s">
        <v>210</v>
      </c>
      <c r="G722" s="2">
        <v>190</v>
      </c>
      <c r="H722" s="2">
        <v>6</v>
      </c>
      <c r="I722" s="2">
        <v>185</v>
      </c>
      <c r="J722" s="2">
        <v>7</v>
      </c>
      <c r="K722" s="2">
        <v>50</v>
      </c>
      <c r="L722" s="2">
        <v>37</v>
      </c>
      <c r="M722" s="2">
        <v>4</v>
      </c>
      <c r="N722" s="2">
        <v>13</v>
      </c>
      <c r="O722" s="2">
        <v>6</v>
      </c>
      <c r="P722" s="2" t="s">
        <v>196</v>
      </c>
      <c r="Q722" s="2">
        <v>74</v>
      </c>
      <c r="R722" s="2">
        <v>0</v>
      </c>
      <c r="S722" s="2">
        <v>1</v>
      </c>
      <c r="T722" s="2">
        <v>0</v>
      </c>
      <c r="U722" s="2">
        <v>6</v>
      </c>
      <c r="V722" s="2" t="s">
        <v>211</v>
      </c>
      <c r="W722" s="2">
        <v>2</v>
      </c>
      <c r="X722" s="2">
        <v>0</v>
      </c>
      <c r="Y722" s="2">
        <v>0</v>
      </c>
      <c r="Z722" s="2">
        <v>29</v>
      </c>
    </row>
    <row r="723" spans="1:26" x14ac:dyDescent="0.35">
      <c r="A723" s="1">
        <v>41181</v>
      </c>
      <c r="B723" s="2" t="s">
        <v>283</v>
      </c>
      <c r="C723" s="2" t="s">
        <v>194</v>
      </c>
      <c r="D723" s="2" t="s">
        <v>209</v>
      </c>
      <c r="E723" s="2" t="s">
        <v>196</v>
      </c>
      <c r="F723" s="2" t="s">
        <v>210</v>
      </c>
      <c r="G723" s="2">
        <v>190</v>
      </c>
      <c r="H723" s="2">
        <v>6</v>
      </c>
      <c r="I723" s="2">
        <v>185</v>
      </c>
      <c r="J723" s="2">
        <v>7</v>
      </c>
      <c r="K723" s="2">
        <v>50</v>
      </c>
      <c r="L723" s="2">
        <v>37</v>
      </c>
      <c r="M723" s="2">
        <v>4</v>
      </c>
      <c r="N723" s="2">
        <v>13</v>
      </c>
      <c r="O723" s="2">
        <v>7</v>
      </c>
      <c r="P723" s="2" t="s">
        <v>211</v>
      </c>
      <c r="Q723" s="2">
        <v>0</v>
      </c>
      <c r="R723" s="2">
        <v>1</v>
      </c>
      <c r="S723" s="2">
        <v>0</v>
      </c>
      <c r="T723" s="2">
        <v>0</v>
      </c>
      <c r="U723" s="2">
        <v>7</v>
      </c>
      <c r="V723" s="2" t="s">
        <v>265</v>
      </c>
      <c r="W723" s="2">
        <v>4</v>
      </c>
      <c r="X723" s="2">
        <v>0</v>
      </c>
      <c r="Y723" s="2">
        <v>3</v>
      </c>
      <c r="Z723" s="2">
        <v>14</v>
      </c>
    </row>
    <row r="724" spans="1:26" x14ac:dyDescent="0.35">
      <c r="A724" s="1">
        <v>41181</v>
      </c>
      <c r="B724" s="2" t="s">
        <v>283</v>
      </c>
      <c r="C724" s="2" t="s">
        <v>194</v>
      </c>
      <c r="D724" s="2" t="s">
        <v>209</v>
      </c>
      <c r="E724" s="2" t="s">
        <v>196</v>
      </c>
      <c r="F724" s="2" t="s">
        <v>210</v>
      </c>
      <c r="G724" s="2">
        <v>190</v>
      </c>
      <c r="H724" s="2">
        <v>6</v>
      </c>
      <c r="I724" s="2">
        <v>185</v>
      </c>
      <c r="J724" s="2">
        <v>7</v>
      </c>
      <c r="K724" s="2">
        <v>50</v>
      </c>
      <c r="L724" s="2">
        <v>37</v>
      </c>
      <c r="M724" s="2">
        <v>4</v>
      </c>
      <c r="N724" s="2">
        <v>13</v>
      </c>
      <c r="O724" s="2">
        <v>8</v>
      </c>
      <c r="P724" s="2" t="s">
        <v>232</v>
      </c>
      <c r="Q724" s="2">
        <v>32</v>
      </c>
      <c r="R724" s="2">
        <v>0</v>
      </c>
      <c r="S724" s="2">
        <v>0</v>
      </c>
      <c r="T724" s="2">
        <v>0</v>
      </c>
      <c r="U724" s="2">
        <v>8</v>
      </c>
      <c r="V724" s="2" t="s">
        <v>215</v>
      </c>
      <c r="W724" s="2">
        <v>0</v>
      </c>
      <c r="X724" s="2">
        <v>0</v>
      </c>
      <c r="Y724" s="2">
        <v>1</v>
      </c>
      <c r="Z724" s="2">
        <v>0</v>
      </c>
    </row>
    <row r="725" spans="1:26" x14ac:dyDescent="0.35">
      <c r="A725" s="1">
        <v>41181</v>
      </c>
      <c r="B725" s="2" t="s">
        <v>283</v>
      </c>
      <c r="C725" s="2" t="s">
        <v>194</v>
      </c>
      <c r="D725" s="2" t="s">
        <v>209</v>
      </c>
      <c r="E725" s="2" t="s">
        <v>196</v>
      </c>
      <c r="F725" s="2" t="s">
        <v>210</v>
      </c>
      <c r="G725" s="2">
        <v>190</v>
      </c>
      <c r="H725" s="2">
        <v>6</v>
      </c>
      <c r="I725" s="2">
        <v>185</v>
      </c>
      <c r="J725" s="2">
        <v>7</v>
      </c>
      <c r="K725" s="2">
        <v>50</v>
      </c>
      <c r="L725" s="2">
        <v>37</v>
      </c>
      <c r="M725" s="2">
        <v>4</v>
      </c>
      <c r="N725" s="2">
        <v>13</v>
      </c>
      <c r="O725" s="2">
        <v>9</v>
      </c>
      <c r="P725" s="2">
        <v>0</v>
      </c>
      <c r="Q725" s="2">
        <v>0</v>
      </c>
      <c r="R725" s="2">
        <v>0</v>
      </c>
      <c r="S725" s="2">
        <v>0</v>
      </c>
      <c r="T725" s="2">
        <v>0</v>
      </c>
      <c r="U725" s="2">
        <v>9</v>
      </c>
      <c r="V725" s="2">
        <v>0</v>
      </c>
      <c r="W725" s="2">
        <v>0</v>
      </c>
      <c r="X725" s="2">
        <v>0</v>
      </c>
      <c r="Y725" s="2">
        <v>0</v>
      </c>
      <c r="Z725" s="2">
        <v>0</v>
      </c>
    </row>
    <row r="726" spans="1:26" x14ac:dyDescent="0.35">
      <c r="A726" s="1">
        <v>41181</v>
      </c>
      <c r="B726" s="2" t="s">
        <v>283</v>
      </c>
      <c r="C726" s="2" t="s">
        <v>194</v>
      </c>
      <c r="D726" s="2" t="s">
        <v>209</v>
      </c>
      <c r="E726" s="2" t="s">
        <v>196</v>
      </c>
      <c r="F726" s="2" t="s">
        <v>210</v>
      </c>
      <c r="G726" s="2">
        <v>190</v>
      </c>
      <c r="H726" s="2">
        <v>6</v>
      </c>
      <c r="I726" s="2">
        <v>185</v>
      </c>
      <c r="J726" s="2">
        <v>7</v>
      </c>
      <c r="K726" s="2">
        <v>50</v>
      </c>
      <c r="L726" s="2">
        <v>37</v>
      </c>
      <c r="M726" s="2">
        <v>4</v>
      </c>
      <c r="N726" s="2">
        <v>13</v>
      </c>
      <c r="O726" s="2">
        <v>10</v>
      </c>
      <c r="P726" s="2">
        <v>0</v>
      </c>
      <c r="Q726" s="2">
        <v>0</v>
      </c>
      <c r="R726" s="2">
        <v>0</v>
      </c>
      <c r="S726" s="2">
        <v>0</v>
      </c>
      <c r="T726" s="2">
        <v>0</v>
      </c>
      <c r="U726" s="2">
        <v>10</v>
      </c>
      <c r="V726" s="2">
        <v>0</v>
      </c>
      <c r="W726" s="2">
        <v>0</v>
      </c>
      <c r="X726" s="2">
        <v>0</v>
      </c>
      <c r="Y726" s="2">
        <v>0</v>
      </c>
      <c r="Z726" s="2">
        <v>0</v>
      </c>
    </row>
    <row r="727" spans="1:26" x14ac:dyDescent="0.35">
      <c r="A727" s="1">
        <v>41181</v>
      </c>
      <c r="B727" s="2" t="s">
        <v>283</v>
      </c>
      <c r="C727" s="2" t="s">
        <v>194</v>
      </c>
      <c r="D727" s="2" t="s">
        <v>209</v>
      </c>
      <c r="E727" s="2" t="s">
        <v>196</v>
      </c>
      <c r="F727" s="2" t="s">
        <v>210</v>
      </c>
      <c r="G727" s="2">
        <v>190</v>
      </c>
      <c r="H727" s="2">
        <v>6</v>
      </c>
      <c r="I727" s="2">
        <v>185</v>
      </c>
      <c r="J727" s="2">
        <v>7</v>
      </c>
      <c r="K727" s="2">
        <v>50</v>
      </c>
      <c r="L727" s="2">
        <v>37</v>
      </c>
      <c r="M727" s="2">
        <v>4</v>
      </c>
      <c r="N727" s="2">
        <v>13</v>
      </c>
      <c r="O727" s="2">
        <v>11</v>
      </c>
      <c r="P727" s="2">
        <v>0</v>
      </c>
      <c r="Q727" s="2">
        <v>0</v>
      </c>
      <c r="R727" s="2">
        <v>0</v>
      </c>
      <c r="S727" s="2">
        <v>0</v>
      </c>
      <c r="T727" s="2">
        <v>0</v>
      </c>
      <c r="U727" s="2">
        <v>11</v>
      </c>
      <c r="V727" s="2">
        <v>0</v>
      </c>
      <c r="W727" s="2">
        <v>0</v>
      </c>
      <c r="X727" s="2">
        <v>0</v>
      </c>
      <c r="Y727" s="2">
        <v>0</v>
      </c>
      <c r="Z727" s="2">
        <v>0</v>
      </c>
    </row>
    <row r="728" spans="1:26" x14ac:dyDescent="0.35">
      <c r="A728" s="1">
        <v>41385</v>
      </c>
      <c r="B728" s="2" t="s">
        <v>193</v>
      </c>
      <c r="C728" s="2" t="s">
        <v>194</v>
      </c>
      <c r="D728" s="2" t="s">
        <v>195</v>
      </c>
      <c r="E728" s="2" t="s">
        <v>196</v>
      </c>
      <c r="F728" s="2" t="s">
        <v>210</v>
      </c>
      <c r="G728" s="2">
        <v>172</v>
      </c>
      <c r="H728" s="2">
        <v>1</v>
      </c>
      <c r="I728" s="2">
        <v>171</v>
      </c>
      <c r="J728" s="2">
        <v>8</v>
      </c>
      <c r="K728" s="2">
        <v>38</v>
      </c>
      <c r="L728" s="2">
        <v>27</v>
      </c>
      <c r="M728" s="2">
        <v>8</v>
      </c>
      <c r="N728" s="2">
        <v>4</v>
      </c>
      <c r="O728" s="2">
        <v>1</v>
      </c>
      <c r="P728" s="2" t="s">
        <v>224</v>
      </c>
      <c r="Q728" s="2">
        <v>41</v>
      </c>
      <c r="R728" s="2">
        <v>1</v>
      </c>
      <c r="S728" s="2">
        <v>0</v>
      </c>
      <c r="T728" s="2">
        <v>0</v>
      </c>
      <c r="U728" s="2">
        <v>1</v>
      </c>
      <c r="V728" s="2" t="s">
        <v>280</v>
      </c>
      <c r="W728" s="2">
        <v>9</v>
      </c>
      <c r="X728" s="2">
        <v>3</v>
      </c>
      <c r="Y728" s="2">
        <v>2</v>
      </c>
      <c r="Z728" s="2">
        <v>10</v>
      </c>
    </row>
    <row r="729" spans="1:26" x14ac:dyDescent="0.35">
      <c r="A729" s="1">
        <v>41385</v>
      </c>
      <c r="B729" s="2" t="s">
        <v>193</v>
      </c>
      <c r="C729" s="2" t="s">
        <v>194</v>
      </c>
      <c r="D729" s="2" t="s">
        <v>195</v>
      </c>
      <c r="E729" s="2" t="s">
        <v>196</v>
      </c>
      <c r="F729" s="2" t="s">
        <v>210</v>
      </c>
      <c r="G729" s="2">
        <v>172</v>
      </c>
      <c r="H729" s="2">
        <v>1</v>
      </c>
      <c r="I729" s="2">
        <v>171</v>
      </c>
      <c r="J729" s="2">
        <v>8</v>
      </c>
      <c r="K729" s="2">
        <v>38</v>
      </c>
      <c r="L729" s="2">
        <v>27</v>
      </c>
      <c r="M729" s="2">
        <v>8</v>
      </c>
      <c r="N729" s="2">
        <v>4</v>
      </c>
      <c r="O729" s="2">
        <v>2</v>
      </c>
      <c r="P729" s="2" t="s">
        <v>198</v>
      </c>
      <c r="Q729" s="2">
        <v>91</v>
      </c>
      <c r="R729" s="2">
        <v>0</v>
      </c>
      <c r="S729" s="2">
        <v>1</v>
      </c>
      <c r="T729" s="2">
        <v>0</v>
      </c>
      <c r="U729" s="2">
        <v>2</v>
      </c>
      <c r="V729" s="2" t="s">
        <v>206</v>
      </c>
      <c r="W729" s="2">
        <v>7</v>
      </c>
      <c r="X729" s="2">
        <v>2</v>
      </c>
      <c r="Y729" s="2">
        <v>3</v>
      </c>
      <c r="Z729" s="2">
        <v>15</v>
      </c>
    </row>
    <row r="730" spans="1:26" x14ac:dyDescent="0.35">
      <c r="A730" s="1">
        <v>41385</v>
      </c>
      <c r="B730" s="2" t="s">
        <v>193</v>
      </c>
      <c r="C730" s="2" t="s">
        <v>194</v>
      </c>
      <c r="D730" s="2" t="s">
        <v>195</v>
      </c>
      <c r="E730" s="2" t="s">
        <v>196</v>
      </c>
      <c r="F730" s="2" t="s">
        <v>210</v>
      </c>
      <c r="G730" s="2">
        <v>172</v>
      </c>
      <c r="H730" s="2">
        <v>1</v>
      </c>
      <c r="I730" s="2">
        <v>171</v>
      </c>
      <c r="J730" s="2">
        <v>8</v>
      </c>
      <c r="K730" s="2">
        <v>38</v>
      </c>
      <c r="L730" s="2">
        <v>27</v>
      </c>
      <c r="M730" s="2">
        <v>8</v>
      </c>
      <c r="N730" s="2">
        <v>4</v>
      </c>
      <c r="O730" s="2">
        <v>3</v>
      </c>
      <c r="P730" s="2" t="s">
        <v>199</v>
      </c>
      <c r="Q730" s="2">
        <v>32</v>
      </c>
      <c r="R730" s="2">
        <v>0</v>
      </c>
      <c r="S730" s="2">
        <v>0</v>
      </c>
      <c r="T730" s="2">
        <v>0</v>
      </c>
      <c r="U730" s="2">
        <v>3</v>
      </c>
      <c r="V730" s="2" t="s">
        <v>203</v>
      </c>
      <c r="W730" s="2">
        <v>9</v>
      </c>
      <c r="X730" s="2">
        <v>0</v>
      </c>
      <c r="Y730" s="2">
        <v>2</v>
      </c>
      <c r="Z730" s="2">
        <v>50</v>
      </c>
    </row>
    <row r="731" spans="1:26" x14ac:dyDescent="0.35">
      <c r="A731" s="1">
        <v>41385</v>
      </c>
      <c r="B731" s="2" t="s">
        <v>193</v>
      </c>
      <c r="C731" s="2" t="s">
        <v>194</v>
      </c>
      <c r="D731" s="2" t="s">
        <v>195</v>
      </c>
      <c r="E731" s="2" t="s">
        <v>196</v>
      </c>
      <c r="F731" s="2" t="s">
        <v>210</v>
      </c>
      <c r="G731" s="2">
        <v>172</v>
      </c>
      <c r="H731" s="2">
        <v>1</v>
      </c>
      <c r="I731" s="2">
        <v>171</v>
      </c>
      <c r="J731" s="2">
        <v>8</v>
      </c>
      <c r="K731" s="2">
        <v>38</v>
      </c>
      <c r="L731" s="2">
        <v>27</v>
      </c>
      <c r="M731" s="2">
        <v>8</v>
      </c>
      <c r="N731" s="2">
        <v>4</v>
      </c>
      <c r="O731" s="2">
        <v>4</v>
      </c>
      <c r="P731" s="2">
        <v>0</v>
      </c>
      <c r="Q731" s="2">
        <v>0</v>
      </c>
      <c r="R731" s="2">
        <v>0</v>
      </c>
      <c r="S731" s="2">
        <v>0</v>
      </c>
      <c r="T731" s="2">
        <v>0</v>
      </c>
      <c r="U731" s="2">
        <v>4</v>
      </c>
      <c r="V731" s="2" t="s">
        <v>226</v>
      </c>
      <c r="W731" s="2">
        <v>5</v>
      </c>
      <c r="X731" s="2">
        <v>0</v>
      </c>
      <c r="Y731" s="2">
        <v>1</v>
      </c>
      <c r="Z731" s="2">
        <v>52</v>
      </c>
    </row>
    <row r="732" spans="1:26" x14ac:dyDescent="0.35">
      <c r="A732" s="1">
        <v>41385</v>
      </c>
      <c r="B732" s="2" t="s">
        <v>193</v>
      </c>
      <c r="C732" s="2" t="s">
        <v>194</v>
      </c>
      <c r="D732" s="2" t="s">
        <v>195</v>
      </c>
      <c r="E732" s="2" t="s">
        <v>196</v>
      </c>
      <c r="F732" s="2" t="s">
        <v>210</v>
      </c>
      <c r="G732" s="2">
        <v>172</v>
      </c>
      <c r="H732" s="2">
        <v>1</v>
      </c>
      <c r="I732" s="2">
        <v>171</v>
      </c>
      <c r="J732" s="2">
        <v>8</v>
      </c>
      <c r="K732" s="2">
        <v>38</v>
      </c>
      <c r="L732" s="2">
        <v>27</v>
      </c>
      <c r="M732" s="2">
        <v>8</v>
      </c>
      <c r="N732" s="2">
        <v>4</v>
      </c>
      <c r="O732" s="2">
        <v>5</v>
      </c>
      <c r="P732" s="2">
        <v>0</v>
      </c>
      <c r="Q732" s="2">
        <v>0</v>
      </c>
      <c r="R732" s="2">
        <v>0</v>
      </c>
      <c r="S732" s="2">
        <v>0</v>
      </c>
      <c r="T732" s="2">
        <v>0</v>
      </c>
      <c r="U732" s="2">
        <v>5</v>
      </c>
      <c r="V732" s="2" t="s">
        <v>212</v>
      </c>
      <c r="W732" s="2">
        <v>5</v>
      </c>
      <c r="X732" s="2">
        <v>0</v>
      </c>
      <c r="Y732" s="2">
        <v>0</v>
      </c>
      <c r="Z732" s="2">
        <v>25</v>
      </c>
    </row>
    <row r="733" spans="1:26" x14ac:dyDescent="0.35">
      <c r="A733" s="1">
        <v>41385</v>
      </c>
      <c r="B733" s="2" t="s">
        <v>193</v>
      </c>
      <c r="C733" s="2" t="s">
        <v>194</v>
      </c>
      <c r="D733" s="2" t="s">
        <v>195</v>
      </c>
      <c r="E733" s="2" t="s">
        <v>196</v>
      </c>
      <c r="F733" s="2" t="s">
        <v>210</v>
      </c>
      <c r="G733" s="2">
        <v>172</v>
      </c>
      <c r="H733" s="2">
        <v>1</v>
      </c>
      <c r="I733" s="2">
        <v>171</v>
      </c>
      <c r="J733" s="2">
        <v>8</v>
      </c>
      <c r="K733" s="2">
        <v>38</v>
      </c>
      <c r="L733" s="2">
        <v>27</v>
      </c>
      <c r="M733" s="2">
        <v>8</v>
      </c>
      <c r="N733" s="2">
        <v>4</v>
      </c>
      <c r="O733" s="2">
        <v>6</v>
      </c>
      <c r="P733" s="2">
        <v>0</v>
      </c>
      <c r="Q733" s="2">
        <v>0</v>
      </c>
      <c r="R733" s="2">
        <v>0</v>
      </c>
      <c r="S733" s="2">
        <v>0</v>
      </c>
      <c r="T733" s="2">
        <v>0</v>
      </c>
      <c r="U733" s="2">
        <v>6</v>
      </c>
      <c r="V733" s="2" t="s">
        <v>196</v>
      </c>
      <c r="W733" s="2">
        <v>3</v>
      </c>
      <c r="X733" s="2">
        <v>0</v>
      </c>
      <c r="Y733" s="2">
        <v>0</v>
      </c>
      <c r="Z733" s="2">
        <v>15</v>
      </c>
    </row>
    <row r="734" spans="1:26" x14ac:dyDescent="0.35">
      <c r="A734" s="1">
        <v>41385</v>
      </c>
      <c r="B734" s="2" t="s">
        <v>193</v>
      </c>
      <c r="C734" s="2" t="s">
        <v>194</v>
      </c>
      <c r="D734" s="2" t="s">
        <v>195</v>
      </c>
      <c r="E734" s="2" t="s">
        <v>196</v>
      </c>
      <c r="F734" s="2" t="s">
        <v>210</v>
      </c>
      <c r="G734" s="2">
        <v>172</v>
      </c>
      <c r="H734" s="2">
        <v>1</v>
      </c>
      <c r="I734" s="2">
        <v>171</v>
      </c>
      <c r="J734" s="2">
        <v>8</v>
      </c>
      <c r="K734" s="2">
        <v>38</v>
      </c>
      <c r="L734" s="2">
        <v>27</v>
      </c>
      <c r="M734" s="2">
        <v>8</v>
      </c>
      <c r="N734" s="2">
        <v>4</v>
      </c>
      <c r="O734" s="2">
        <v>7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7</v>
      </c>
      <c r="V734" s="2">
        <v>0</v>
      </c>
      <c r="W734" s="2">
        <v>0</v>
      </c>
      <c r="X734" s="2">
        <v>0</v>
      </c>
      <c r="Y734" s="2">
        <v>0</v>
      </c>
      <c r="Z734" s="2">
        <v>0</v>
      </c>
    </row>
    <row r="735" spans="1:26" x14ac:dyDescent="0.35">
      <c r="A735" s="1">
        <v>41385</v>
      </c>
      <c r="B735" s="2" t="s">
        <v>193</v>
      </c>
      <c r="C735" s="2" t="s">
        <v>194</v>
      </c>
      <c r="D735" s="2" t="s">
        <v>195</v>
      </c>
      <c r="E735" s="2" t="s">
        <v>196</v>
      </c>
      <c r="F735" s="2" t="s">
        <v>210</v>
      </c>
      <c r="G735" s="2">
        <v>172</v>
      </c>
      <c r="H735" s="2">
        <v>1</v>
      </c>
      <c r="I735" s="2">
        <v>171</v>
      </c>
      <c r="J735" s="2">
        <v>8</v>
      </c>
      <c r="K735" s="2">
        <v>38</v>
      </c>
      <c r="L735" s="2">
        <v>27</v>
      </c>
      <c r="M735" s="2">
        <v>8</v>
      </c>
      <c r="N735" s="2">
        <v>4</v>
      </c>
      <c r="O735" s="2">
        <v>8</v>
      </c>
      <c r="P735" s="2">
        <v>0</v>
      </c>
      <c r="Q735" s="2">
        <v>0</v>
      </c>
      <c r="R735" s="2">
        <v>0</v>
      </c>
      <c r="S735" s="2">
        <v>0</v>
      </c>
      <c r="T735" s="2">
        <v>0</v>
      </c>
      <c r="U735" s="2">
        <v>8</v>
      </c>
      <c r="V735" s="2">
        <v>0</v>
      </c>
      <c r="W735" s="2">
        <v>0</v>
      </c>
      <c r="X735" s="2">
        <v>0</v>
      </c>
      <c r="Y735" s="2">
        <v>0</v>
      </c>
      <c r="Z735" s="2">
        <v>0</v>
      </c>
    </row>
    <row r="736" spans="1:26" x14ac:dyDescent="0.35">
      <c r="A736" s="1">
        <v>41385</v>
      </c>
      <c r="B736" s="2" t="s">
        <v>193</v>
      </c>
      <c r="C736" s="2" t="s">
        <v>194</v>
      </c>
      <c r="D736" s="2" t="s">
        <v>195</v>
      </c>
      <c r="E736" s="2" t="s">
        <v>196</v>
      </c>
      <c r="F736" s="2" t="s">
        <v>210</v>
      </c>
      <c r="G736" s="2">
        <v>172</v>
      </c>
      <c r="H736" s="2">
        <v>1</v>
      </c>
      <c r="I736" s="2">
        <v>171</v>
      </c>
      <c r="J736" s="2">
        <v>8</v>
      </c>
      <c r="K736" s="2">
        <v>38</v>
      </c>
      <c r="L736" s="2">
        <v>27</v>
      </c>
      <c r="M736" s="2">
        <v>8</v>
      </c>
      <c r="N736" s="2">
        <v>4</v>
      </c>
      <c r="O736" s="2">
        <v>9</v>
      </c>
      <c r="P736" s="2">
        <v>0</v>
      </c>
      <c r="Q736" s="2">
        <v>0</v>
      </c>
      <c r="R736" s="2">
        <v>0</v>
      </c>
      <c r="S736" s="2">
        <v>0</v>
      </c>
      <c r="T736" s="2">
        <v>0</v>
      </c>
      <c r="U736" s="2">
        <v>9</v>
      </c>
      <c r="V736" s="2">
        <v>0</v>
      </c>
      <c r="W736" s="2">
        <v>0</v>
      </c>
      <c r="X736" s="2">
        <v>0</v>
      </c>
      <c r="Y736" s="2">
        <v>0</v>
      </c>
      <c r="Z736" s="2">
        <v>0</v>
      </c>
    </row>
    <row r="737" spans="1:26" x14ac:dyDescent="0.35">
      <c r="A737" s="1">
        <v>41385</v>
      </c>
      <c r="B737" s="2" t="s">
        <v>193</v>
      </c>
      <c r="C737" s="2" t="s">
        <v>194</v>
      </c>
      <c r="D737" s="2" t="s">
        <v>195</v>
      </c>
      <c r="E737" s="2" t="s">
        <v>196</v>
      </c>
      <c r="F737" s="2" t="s">
        <v>210</v>
      </c>
      <c r="G737" s="2">
        <v>172</v>
      </c>
      <c r="H737" s="2">
        <v>1</v>
      </c>
      <c r="I737" s="2">
        <v>171</v>
      </c>
      <c r="J737" s="2">
        <v>8</v>
      </c>
      <c r="K737" s="2">
        <v>38</v>
      </c>
      <c r="L737" s="2">
        <v>27</v>
      </c>
      <c r="M737" s="2">
        <v>8</v>
      </c>
      <c r="N737" s="2">
        <v>4</v>
      </c>
      <c r="O737" s="2">
        <v>10</v>
      </c>
      <c r="P737" s="2">
        <v>0</v>
      </c>
      <c r="Q737" s="2">
        <v>0</v>
      </c>
      <c r="R737" s="2">
        <v>0</v>
      </c>
      <c r="S737" s="2">
        <v>0</v>
      </c>
      <c r="T737" s="2">
        <v>0</v>
      </c>
      <c r="U737" s="2">
        <v>10</v>
      </c>
      <c r="V737" s="2">
        <v>0</v>
      </c>
      <c r="W737" s="2">
        <v>0</v>
      </c>
      <c r="X737" s="2">
        <v>0</v>
      </c>
      <c r="Y737" s="2">
        <v>0</v>
      </c>
      <c r="Z737" s="2">
        <v>0</v>
      </c>
    </row>
    <row r="738" spans="1:26" x14ac:dyDescent="0.35">
      <c r="A738" s="1">
        <v>41385</v>
      </c>
      <c r="B738" s="2" t="s">
        <v>193</v>
      </c>
      <c r="C738" s="2" t="s">
        <v>194</v>
      </c>
      <c r="D738" s="2" t="s">
        <v>195</v>
      </c>
      <c r="E738" s="2" t="s">
        <v>196</v>
      </c>
      <c r="F738" s="2" t="s">
        <v>210</v>
      </c>
      <c r="G738" s="2">
        <v>172</v>
      </c>
      <c r="H738" s="2">
        <v>1</v>
      </c>
      <c r="I738" s="2">
        <v>171</v>
      </c>
      <c r="J738" s="2">
        <v>8</v>
      </c>
      <c r="K738" s="2">
        <v>38</v>
      </c>
      <c r="L738" s="2">
        <v>27</v>
      </c>
      <c r="M738" s="2">
        <v>8</v>
      </c>
      <c r="N738" s="2">
        <v>4</v>
      </c>
      <c r="O738" s="2">
        <v>11</v>
      </c>
      <c r="P738" s="2">
        <v>0</v>
      </c>
      <c r="Q738" s="2">
        <v>0</v>
      </c>
      <c r="R738" s="2">
        <v>0</v>
      </c>
      <c r="S738" s="2">
        <v>0</v>
      </c>
      <c r="T738" s="2">
        <v>0</v>
      </c>
      <c r="U738" s="2">
        <v>11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</row>
    <row r="739" spans="1:26" x14ac:dyDescent="0.35">
      <c r="A739" s="1">
        <v>41392</v>
      </c>
      <c r="B739" s="2" t="s">
        <v>207</v>
      </c>
      <c r="C739" s="2" t="s">
        <v>229</v>
      </c>
      <c r="D739" s="2" t="s">
        <v>209</v>
      </c>
      <c r="E739" s="2" t="s">
        <v>196</v>
      </c>
      <c r="F739" s="2" t="s">
        <v>210</v>
      </c>
      <c r="G739" s="2">
        <v>206</v>
      </c>
      <c r="H739" s="2">
        <v>5</v>
      </c>
      <c r="I739" s="2">
        <v>220</v>
      </c>
      <c r="J739" s="2">
        <v>5</v>
      </c>
      <c r="K739" s="2">
        <v>45</v>
      </c>
      <c r="L739" s="2">
        <v>41</v>
      </c>
      <c r="M739" s="2">
        <v>16</v>
      </c>
      <c r="N739" s="2">
        <v>10</v>
      </c>
      <c r="O739" s="2">
        <v>1</v>
      </c>
      <c r="P739" s="2" t="s">
        <v>202</v>
      </c>
      <c r="Q739" s="2">
        <v>0</v>
      </c>
      <c r="R739" s="2">
        <v>1</v>
      </c>
      <c r="S739" s="2">
        <v>0</v>
      </c>
      <c r="T739" s="2">
        <v>0</v>
      </c>
      <c r="U739" s="2">
        <v>1</v>
      </c>
      <c r="V739" s="2" t="s">
        <v>196</v>
      </c>
      <c r="W739" s="2">
        <v>11</v>
      </c>
      <c r="X739" s="2">
        <v>1</v>
      </c>
      <c r="Y739" s="2">
        <v>0</v>
      </c>
      <c r="Z739" s="2">
        <v>23</v>
      </c>
    </row>
    <row r="740" spans="1:26" x14ac:dyDescent="0.35">
      <c r="A740" s="1">
        <v>41392</v>
      </c>
      <c r="B740" s="2" t="s">
        <v>207</v>
      </c>
      <c r="C740" s="2" t="s">
        <v>229</v>
      </c>
      <c r="D740" s="2" t="s">
        <v>209</v>
      </c>
      <c r="E740" s="2" t="s">
        <v>196</v>
      </c>
      <c r="F740" s="2" t="s">
        <v>210</v>
      </c>
      <c r="G740" s="2">
        <v>206</v>
      </c>
      <c r="H740" s="2">
        <v>5</v>
      </c>
      <c r="I740" s="2">
        <v>220</v>
      </c>
      <c r="J740" s="2">
        <v>5</v>
      </c>
      <c r="K740" s="2">
        <v>45</v>
      </c>
      <c r="L740" s="2">
        <v>41</v>
      </c>
      <c r="M740" s="2">
        <v>16</v>
      </c>
      <c r="N740" s="2">
        <v>10</v>
      </c>
      <c r="O740" s="2">
        <v>2</v>
      </c>
      <c r="P740" s="2" t="s">
        <v>200</v>
      </c>
      <c r="Q740" s="2">
        <v>29</v>
      </c>
      <c r="R740" s="2">
        <v>1</v>
      </c>
      <c r="S740" s="2">
        <v>0</v>
      </c>
      <c r="T740" s="2">
        <v>0</v>
      </c>
      <c r="U740" s="2">
        <v>2</v>
      </c>
      <c r="V740" s="2" t="s">
        <v>284</v>
      </c>
      <c r="W740" s="2">
        <v>9</v>
      </c>
      <c r="X740" s="2">
        <v>0</v>
      </c>
      <c r="Y740" s="2">
        <v>1</v>
      </c>
      <c r="Z740" s="2">
        <v>47</v>
      </c>
    </row>
    <row r="741" spans="1:26" x14ac:dyDescent="0.35">
      <c r="A741" s="1">
        <v>41392</v>
      </c>
      <c r="B741" s="2" t="s">
        <v>207</v>
      </c>
      <c r="C741" s="2" t="s">
        <v>229</v>
      </c>
      <c r="D741" s="2" t="s">
        <v>209</v>
      </c>
      <c r="E741" s="2" t="s">
        <v>196</v>
      </c>
      <c r="F741" s="2" t="s">
        <v>210</v>
      </c>
      <c r="G741" s="2">
        <v>206</v>
      </c>
      <c r="H741" s="2">
        <v>5</v>
      </c>
      <c r="I741" s="2">
        <v>220</v>
      </c>
      <c r="J741" s="2">
        <v>5</v>
      </c>
      <c r="K741" s="2">
        <v>45</v>
      </c>
      <c r="L741" s="2">
        <v>41</v>
      </c>
      <c r="M741" s="2">
        <v>16</v>
      </c>
      <c r="N741" s="2">
        <v>10</v>
      </c>
      <c r="O741" s="2">
        <v>3</v>
      </c>
      <c r="P741" s="2" t="s">
        <v>198</v>
      </c>
      <c r="Q741" s="2">
        <v>26</v>
      </c>
      <c r="R741" s="2">
        <v>1</v>
      </c>
      <c r="S741" s="2">
        <v>0</v>
      </c>
      <c r="T741" s="2">
        <v>0</v>
      </c>
      <c r="U741" s="2">
        <v>3</v>
      </c>
      <c r="V741" s="2" t="s">
        <v>214</v>
      </c>
      <c r="W741" s="2">
        <v>13</v>
      </c>
      <c r="X741" s="2">
        <v>0</v>
      </c>
      <c r="Y741" s="2">
        <v>2</v>
      </c>
      <c r="Z741" s="2">
        <v>44</v>
      </c>
    </row>
    <row r="742" spans="1:26" x14ac:dyDescent="0.35">
      <c r="A742" s="1">
        <v>41392</v>
      </c>
      <c r="B742" s="2" t="s">
        <v>207</v>
      </c>
      <c r="C742" s="2" t="s">
        <v>229</v>
      </c>
      <c r="D742" s="2" t="s">
        <v>209</v>
      </c>
      <c r="E742" s="2" t="s">
        <v>196</v>
      </c>
      <c r="F742" s="2" t="s">
        <v>210</v>
      </c>
      <c r="G742" s="2">
        <v>206</v>
      </c>
      <c r="H742" s="2">
        <v>5</v>
      </c>
      <c r="I742" s="2">
        <v>220</v>
      </c>
      <c r="J742" s="2">
        <v>5</v>
      </c>
      <c r="K742" s="2">
        <v>45</v>
      </c>
      <c r="L742" s="2">
        <v>41</v>
      </c>
      <c r="M742" s="2">
        <v>16</v>
      </c>
      <c r="N742" s="2">
        <v>10</v>
      </c>
      <c r="O742" s="2">
        <v>4</v>
      </c>
      <c r="P742" s="2" t="s">
        <v>239</v>
      </c>
      <c r="Q742" s="2">
        <v>44</v>
      </c>
      <c r="R742" s="2">
        <v>1</v>
      </c>
      <c r="S742" s="2">
        <v>0</v>
      </c>
      <c r="T742" s="2">
        <v>0</v>
      </c>
      <c r="U742" s="2">
        <v>4</v>
      </c>
      <c r="V742" s="2" t="s">
        <v>230</v>
      </c>
      <c r="W742" s="2">
        <v>5</v>
      </c>
      <c r="X742" s="2">
        <v>0</v>
      </c>
      <c r="Y742" s="2">
        <v>0</v>
      </c>
      <c r="Z742" s="2">
        <v>44</v>
      </c>
    </row>
    <row r="743" spans="1:26" x14ac:dyDescent="0.35">
      <c r="A743" s="1">
        <v>41392</v>
      </c>
      <c r="B743" s="2" t="s">
        <v>207</v>
      </c>
      <c r="C743" s="2" t="s">
        <v>229</v>
      </c>
      <c r="D743" s="2" t="s">
        <v>209</v>
      </c>
      <c r="E743" s="2" t="s">
        <v>196</v>
      </c>
      <c r="F743" s="2" t="s">
        <v>210</v>
      </c>
      <c r="G743" s="2">
        <v>206</v>
      </c>
      <c r="H743" s="2">
        <v>5</v>
      </c>
      <c r="I743" s="2">
        <v>220</v>
      </c>
      <c r="J743" s="2">
        <v>5</v>
      </c>
      <c r="K743" s="2">
        <v>45</v>
      </c>
      <c r="L743" s="2">
        <v>41</v>
      </c>
      <c r="M743" s="2">
        <v>16</v>
      </c>
      <c r="N743" s="2">
        <v>10</v>
      </c>
      <c r="O743" s="2">
        <v>5</v>
      </c>
      <c r="P743" s="2" t="s">
        <v>196</v>
      </c>
      <c r="Q743" s="2">
        <v>76</v>
      </c>
      <c r="R743" s="2">
        <v>1</v>
      </c>
      <c r="S743" s="2">
        <v>1</v>
      </c>
      <c r="T743" s="2">
        <v>0</v>
      </c>
      <c r="U743" s="2">
        <v>5</v>
      </c>
      <c r="V743" s="2" t="s">
        <v>202</v>
      </c>
      <c r="W743" s="2">
        <v>4</v>
      </c>
      <c r="X743" s="2">
        <v>0</v>
      </c>
      <c r="Y743" s="2">
        <v>1</v>
      </c>
      <c r="Z743" s="2">
        <v>29</v>
      </c>
    </row>
    <row r="744" spans="1:26" x14ac:dyDescent="0.35">
      <c r="A744" s="1">
        <v>41392</v>
      </c>
      <c r="B744" s="2" t="s">
        <v>207</v>
      </c>
      <c r="C744" s="2" t="s">
        <v>229</v>
      </c>
      <c r="D744" s="2" t="s">
        <v>209</v>
      </c>
      <c r="E744" s="2" t="s">
        <v>196</v>
      </c>
      <c r="F744" s="2" t="s">
        <v>210</v>
      </c>
      <c r="G744" s="2">
        <v>206</v>
      </c>
      <c r="H744" s="2">
        <v>5</v>
      </c>
      <c r="I744" s="2">
        <v>220</v>
      </c>
      <c r="J744" s="2">
        <v>5</v>
      </c>
      <c r="K744" s="2">
        <v>45</v>
      </c>
      <c r="L744" s="2">
        <v>41</v>
      </c>
      <c r="M744" s="2">
        <v>16</v>
      </c>
      <c r="N744" s="2">
        <v>10</v>
      </c>
      <c r="O744" s="2">
        <v>6</v>
      </c>
      <c r="P744" s="2" t="s">
        <v>50</v>
      </c>
      <c r="Q744" s="2">
        <v>9</v>
      </c>
      <c r="R744" s="2">
        <v>0</v>
      </c>
      <c r="S744" s="2">
        <v>0</v>
      </c>
      <c r="T744" s="2">
        <v>0</v>
      </c>
      <c r="U744" s="2">
        <v>6</v>
      </c>
      <c r="V744" s="2" t="s">
        <v>50</v>
      </c>
      <c r="W744" s="2">
        <v>3</v>
      </c>
      <c r="X744" s="2">
        <v>0</v>
      </c>
      <c r="Y744" s="2">
        <v>1</v>
      </c>
      <c r="Z744" s="2">
        <v>23</v>
      </c>
    </row>
    <row r="745" spans="1:26" x14ac:dyDescent="0.35">
      <c r="A745" s="1">
        <v>41392</v>
      </c>
      <c r="B745" s="2" t="s">
        <v>207</v>
      </c>
      <c r="C745" s="2" t="s">
        <v>229</v>
      </c>
      <c r="D745" s="2" t="s">
        <v>209</v>
      </c>
      <c r="E745" s="2" t="s">
        <v>196</v>
      </c>
      <c r="F745" s="2" t="s">
        <v>210</v>
      </c>
      <c r="G745" s="2">
        <v>206</v>
      </c>
      <c r="H745" s="2">
        <v>5</v>
      </c>
      <c r="I745" s="2">
        <v>220</v>
      </c>
      <c r="J745" s="2">
        <v>5</v>
      </c>
      <c r="K745" s="2">
        <v>45</v>
      </c>
      <c r="L745" s="2">
        <v>41</v>
      </c>
      <c r="M745" s="2">
        <v>16</v>
      </c>
      <c r="N745" s="2">
        <v>10</v>
      </c>
      <c r="O745" s="2">
        <v>7</v>
      </c>
      <c r="P745" s="2" t="s">
        <v>224</v>
      </c>
      <c r="Q745" s="2">
        <v>6</v>
      </c>
      <c r="R745" s="2">
        <v>0</v>
      </c>
      <c r="S745" s="2">
        <v>0</v>
      </c>
      <c r="T745" s="2">
        <v>0</v>
      </c>
      <c r="U745" s="2">
        <v>7</v>
      </c>
      <c r="V745" s="2">
        <v>0</v>
      </c>
      <c r="W745" s="2">
        <v>0</v>
      </c>
      <c r="X745" s="2">
        <v>0</v>
      </c>
      <c r="Y745" s="2">
        <v>0</v>
      </c>
      <c r="Z745" s="2">
        <v>0</v>
      </c>
    </row>
    <row r="746" spans="1:26" x14ac:dyDescent="0.35">
      <c r="A746" s="1">
        <v>41392</v>
      </c>
      <c r="B746" s="2" t="s">
        <v>207</v>
      </c>
      <c r="C746" s="2" t="s">
        <v>229</v>
      </c>
      <c r="D746" s="2" t="s">
        <v>209</v>
      </c>
      <c r="E746" s="2" t="s">
        <v>196</v>
      </c>
      <c r="F746" s="2" t="s">
        <v>210</v>
      </c>
      <c r="G746" s="2">
        <v>206</v>
      </c>
      <c r="H746" s="2">
        <v>5</v>
      </c>
      <c r="I746" s="2">
        <v>220</v>
      </c>
      <c r="J746" s="2">
        <v>5</v>
      </c>
      <c r="K746" s="2">
        <v>45</v>
      </c>
      <c r="L746" s="2">
        <v>41</v>
      </c>
      <c r="M746" s="2">
        <v>16</v>
      </c>
      <c r="N746" s="2">
        <v>10</v>
      </c>
      <c r="O746" s="2">
        <v>8</v>
      </c>
      <c r="P746" s="2">
        <v>0</v>
      </c>
      <c r="Q746" s="2">
        <v>0</v>
      </c>
      <c r="R746" s="2">
        <v>0</v>
      </c>
      <c r="S746" s="2">
        <v>0</v>
      </c>
      <c r="T746" s="2">
        <v>0</v>
      </c>
      <c r="U746" s="2">
        <v>8</v>
      </c>
      <c r="V746" s="2">
        <v>0</v>
      </c>
      <c r="W746" s="2">
        <v>0</v>
      </c>
      <c r="X746" s="2">
        <v>0</v>
      </c>
      <c r="Y746" s="2">
        <v>0</v>
      </c>
      <c r="Z746" s="2">
        <v>0</v>
      </c>
    </row>
    <row r="747" spans="1:26" x14ac:dyDescent="0.35">
      <c r="A747" s="1">
        <v>41392</v>
      </c>
      <c r="B747" s="2" t="s">
        <v>207</v>
      </c>
      <c r="C747" s="2" t="s">
        <v>229</v>
      </c>
      <c r="D747" s="2" t="s">
        <v>209</v>
      </c>
      <c r="E747" s="2" t="s">
        <v>196</v>
      </c>
      <c r="F747" s="2" t="s">
        <v>210</v>
      </c>
      <c r="G747" s="2">
        <v>206</v>
      </c>
      <c r="H747" s="2">
        <v>5</v>
      </c>
      <c r="I747" s="2">
        <v>220</v>
      </c>
      <c r="J747" s="2">
        <v>5</v>
      </c>
      <c r="K747" s="2">
        <v>45</v>
      </c>
      <c r="L747" s="2">
        <v>41</v>
      </c>
      <c r="M747" s="2">
        <v>16</v>
      </c>
      <c r="N747" s="2">
        <v>10</v>
      </c>
      <c r="O747" s="2">
        <v>9</v>
      </c>
      <c r="P747" s="2">
        <v>0</v>
      </c>
      <c r="Q747" s="2">
        <v>0</v>
      </c>
      <c r="R747" s="2">
        <v>0</v>
      </c>
      <c r="S747" s="2">
        <v>0</v>
      </c>
      <c r="T747" s="2">
        <v>0</v>
      </c>
      <c r="U747" s="2">
        <v>9</v>
      </c>
      <c r="V747" s="2">
        <v>0</v>
      </c>
      <c r="W747" s="2">
        <v>0</v>
      </c>
      <c r="X747" s="2">
        <v>0</v>
      </c>
      <c r="Y747" s="2">
        <v>0</v>
      </c>
      <c r="Z747" s="2">
        <v>0</v>
      </c>
    </row>
    <row r="748" spans="1:26" x14ac:dyDescent="0.35">
      <c r="A748" s="1">
        <v>41392</v>
      </c>
      <c r="B748" s="2" t="s">
        <v>207</v>
      </c>
      <c r="C748" s="2" t="s">
        <v>229</v>
      </c>
      <c r="D748" s="2" t="s">
        <v>209</v>
      </c>
      <c r="E748" s="2" t="s">
        <v>196</v>
      </c>
      <c r="F748" s="2" t="s">
        <v>210</v>
      </c>
      <c r="G748" s="2">
        <v>206</v>
      </c>
      <c r="H748" s="2">
        <v>5</v>
      </c>
      <c r="I748" s="2">
        <v>220</v>
      </c>
      <c r="J748" s="2">
        <v>5</v>
      </c>
      <c r="K748" s="2">
        <v>45</v>
      </c>
      <c r="L748" s="2">
        <v>41</v>
      </c>
      <c r="M748" s="2">
        <v>16</v>
      </c>
      <c r="N748" s="2">
        <v>10</v>
      </c>
      <c r="O748" s="2">
        <v>10</v>
      </c>
      <c r="P748" s="2">
        <v>0</v>
      </c>
      <c r="Q748" s="2">
        <v>0</v>
      </c>
      <c r="R748" s="2">
        <v>0</v>
      </c>
      <c r="S748" s="2">
        <v>0</v>
      </c>
      <c r="T748" s="2">
        <v>0</v>
      </c>
      <c r="U748" s="2">
        <v>10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</row>
    <row r="749" spans="1:26" x14ac:dyDescent="0.35">
      <c r="A749" s="1">
        <v>41392</v>
      </c>
      <c r="B749" s="2" t="s">
        <v>207</v>
      </c>
      <c r="C749" s="2" t="s">
        <v>229</v>
      </c>
      <c r="D749" s="2" t="s">
        <v>209</v>
      </c>
      <c r="E749" s="2" t="s">
        <v>196</v>
      </c>
      <c r="F749" s="2" t="s">
        <v>210</v>
      </c>
      <c r="G749" s="2">
        <v>206</v>
      </c>
      <c r="H749" s="2">
        <v>5</v>
      </c>
      <c r="I749" s="2">
        <v>220</v>
      </c>
      <c r="J749" s="2">
        <v>5</v>
      </c>
      <c r="K749" s="2">
        <v>45</v>
      </c>
      <c r="L749" s="2">
        <v>41</v>
      </c>
      <c r="M749" s="2">
        <v>16</v>
      </c>
      <c r="N749" s="2">
        <v>10</v>
      </c>
      <c r="O749" s="2">
        <v>11</v>
      </c>
      <c r="P749" s="2">
        <v>0</v>
      </c>
      <c r="Q749" s="2">
        <v>0</v>
      </c>
      <c r="R749" s="2">
        <v>0</v>
      </c>
      <c r="S749" s="2">
        <v>0</v>
      </c>
      <c r="T749" s="2">
        <v>0</v>
      </c>
      <c r="U749" s="2">
        <v>11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</row>
    <row r="750" spans="1:26" x14ac:dyDescent="0.35">
      <c r="A750" s="1">
        <v>41399</v>
      </c>
      <c r="B750" s="2" t="s">
        <v>285</v>
      </c>
      <c r="C750" s="2" t="s">
        <v>194</v>
      </c>
      <c r="D750" s="2" t="s">
        <v>195</v>
      </c>
      <c r="E750" s="2" t="s">
        <v>196</v>
      </c>
      <c r="F750" s="2" t="s">
        <v>210</v>
      </c>
      <c r="G750" s="2">
        <v>148</v>
      </c>
      <c r="H750" s="2">
        <v>5</v>
      </c>
      <c r="I750" s="2">
        <v>146</v>
      </c>
      <c r="J750" s="2">
        <v>9</v>
      </c>
      <c r="K750" s="2">
        <v>47</v>
      </c>
      <c r="L750" s="2">
        <v>31</v>
      </c>
      <c r="M750" s="2">
        <v>11</v>
      </c>
      <c r="N750" s="2">
        <v>15</v>
      </c>
      <c r="O750" s="2">
        <v>1</v>
      </c>
      <c r="P750" s="2" t="s">
        <v>242</v>
      </c>
      <c r="Q750" s="2">
        <v>33</v>
      </c>
      <c r="R750" s="2">
        <v>1</v>
      </c>
      <c r="S750" s="2">
        <v>0</v>
      </c>
      <c r="T750" s="2">
        <v>0</v>
      </c>
      <c r="U750" s="2">
        <v>1</v>
      </c>
      <c r="V750" s="2" t="s">
        <v>199</v>
      </c>
      <c r="W750" s="2">
        <v>10</v>
      </c>
      <c r="X750" s="2">
        <v>2</v>
      </c>
      <c r="Y750" s="2">
        <v>1</v>
      </c>
      <c r="Z750" s="2">
        <v>17</v>
      </c>
    </row>
    <row r="751" spans="1:26" x14ac:dyDescent="0.35">
      <c r="A751" s="1">
        <v>41399</v>
      </c>
      <c r="B751" s="2" t="s">
        <v>285</v>
      </c>
      <c r="C751" s="2" t="s">
        <v>194</v>
      </c>
      <c r="D751" s="2" t="s">
        <v>195</v>
      </c>
      <c r="E751" s="2" t="s">
        <v>196</v>
      </c>
      <c r="F751" s="2" t="s">
        <v>210</v>
      </c>
      <c r="G751" s="2">
        <v>148</v>
      </c>
      <c r="H751" s="2">
        <v>5</v>
      </c>
      <c r="I751" s="2">
        <v>146</v>
      </c>
      <c r="J751" s="2">
        <v>9</v>
      </c>
      <c r="K751" s="2">
        <v>47</v>
      </c>
      <c r="L751" s="2">
        <v>31</v>
      </c>
      <c r="M751" s="2">
        <v>11</v>
      </c>
      <c r="N751" s="2">
        <v>15</v>
      </c>
      <c r="O751" s="2">
        <v>2</v>
      </c>
      <c r="P751" s="2" t="s">
        <v>202</v>
      </c>
      <c r="Q751" s="2">
        <v>7</v>
      </c>
      <c r="R751" s="2">
        <v>1</v>
      </c>
      <c r="S751" s="2">
        <v>0</v>
      </c>
      <c r="T751" s="2">
        <v>0</v>
      </c>
      <c r="U751" s="2">
        <v>2</v>
      </c>
      <c r="V751" s="2" t="s">
        <v>206</v>
      </c>
      <c r="W751" s="2">
        <v>11</v>
      </c>
      <c r="X751" s="2">
        <v>2</v>
      </c>
      <c r="Y751" s="2">
        <v>2</v>
      </c>
      <c r="Z751" s="2">
        <v>24</v>
      </c>
    </row>
    <row r="752" spans="1:26" x14ac:dyDescent="0.35">
      <c r="A752" s="1">
        <v>41399</v>
      </c>
      <c r="B752" s="2" t="s">
        <v>285</v>
      </c>
      <c r="C752" s="2" t="s">
        <v>194</v>
      </c>
      <c r="D752" s="2" t="s">
        <v>195</v>
      </c>
      <c r="E752" s="2" t="s">
        <v>196</v>
      </c>
      <c r="F752" s="2" t="s">
        <v>210</v>
      </c>
      <c r="G752" s="2">
        <v>148</v>
      </c>
      <c r="H752" s="2">
        <v>5</v>
      </c>
      <c r="I752" s="2">
        <v>146</v>
      </c>
      <c r="J752" s="2">
        <v>9</v>
      </c>
      <c r="K752" s="2">
        <v>47</v>
      </c>
      <c r="L752" s="2">
        <v>31</v>
      </c>
      <c r="M752" s="2">
        <v>11</v>
      </c>
      <c r="N752" s="2">
        <v>15</v>
      </c>
      <c r="O752" s="2">
        <v>3</v>
      </c>
      <c r="P752" s="2" t="s">
        <v>226</v>
      </c>
      <c r="Q752" s="2">
        <v>21</v>
      </c>
      <c r="R752" s="2">
        <v>1</v>
      </c>
      <c r="S752" s="2">
        <v>0</v>
      </c>
      <c r="T752" s="2">
        <v>0</v>
      </c>
      <c r="U752" s="2">
        <v>3</v>
      </c>
      <c r="V752" s="2" t="s">
        <v>196</v>
      </c>
      <c r="W752" s="2">
        <v>6</v>
      </c>
      <c r="X752" s="2">
        <v>0</v>
      </c>
      <c r="Y752" s="2">
        <v>2</v>
      </c>
      <c r="Z752" s="2">
        <v>15</v>
      </c>
    </row>
    <row r="753" spans="1:26" x14ac:dyDescent="0.35">
      <c r="A753" s="1">
        <v>41399</v>
      </c>
      <c r="B753" s="2" t="s">
        <v>285</v>
      </c>
      <c r="C753" s="2" t="s">
        <v>194</v>
      </c>
      <c r="D753" s="2" t="s">
        <v>195</v>
      </c>
      <c r="E753" s="2" t="s">
        <v>196</v>
      </c>
      <c r="F753" s="2" t="s">
        <v>210</v>
      </c>
      <c r="G753" s="2">
        <v>148</v>
      </c>
      <c r="H753" s="2">
        <v>5</v>
      </c>
      <c r="I753" s="2">
        <v>146</v>
      </c>
      <c r="J753" s="2">
        <v>9</v>
      </c>
      <c r="K753" s="2">
        <v>47</v>
      </c>
      <c r="L753" s="2">
        <v>31</v>
      </c>
      <c r="M753" s="2">
        <v>11</v>
      </c>
      <c r="N753" s="2">
        <v>15</v>
      </c>
      <c r="O753" s="2">
        <v>4</v>
      </c>
      <c r="P753" s="2" t="s">
        <v>211</v>
      </c>
      <c r="Q753" s="2">
        <v>25</v>
      </c>
      <c r="R753" s="2">
        <v>1</v>
      </c>
      <c r="S753" s="2">
        <v>0</v>
      </c>
      <c r="T753" s="2">
        <v>0</v>
      </c>
      <c r="U753" s="2">
        <v>4</v>
      </c>
      <c r="V753" s="2" t="s">
        <v>203</v>
      </c>
      <c r="W753" s="2">
        <v>5</v>
      </c>
      <c r="X753" s="2">
        <v>2</v>
      </c>
      <c r="Y753" s="2">
        <v>2</v>
      </c>
      <c r="Z753" s="2">
        <v>19</v>
      </c>
    </row>
    <row r="754" spans="1:26" x14ac:dyDescent="0.35">
      <c r="A754" s="1">
        <v>41399</v>
      </c>
      <c r="B754" s="2" t="s">
        <v>285</v>
      </c>
      <c r="C754" s="2" t="s">
        <v>194</v>
      </c>
      <c r="D754" s="2" t="s">
        <v>195</v>
      </c>
      <c r="E754" s="2" t="s">
        <v>196</v>
      </c>
      <c r="F754" s="2" t="s">
        <v>210</v>
      </c>
      <c r="G754" s="2">
        <v>148</v>
      </c>
      <c r="H754" s="2">
        <v>5</v>
      </c>
      <c r="I754" s="2">
        <v>146</v>
      </c>
      <c r="J754" s="2">
        <v>9</v>
      </c>
      <c r="K754" s="2">
        <v>47</v>
      </c>
      <c r="L754" s="2">
        <v>31</v>
      </c>
      <c r="M754" s="2">
        <v>11</v>
      </c>
      <c r="N754" s="2">
        <v>15</v>
      </c>
      <c r="O754" s="2">
        <v>5</v>
      </c>
      <c r="P754" s="2" t="s">
        <v>199</v>
      </c>
      <c r="Q754" s="2">
        <v>10</v>
      </c>
      <c r="R754" s="2">
        <v>1</v>
      </c>
      <c r="S754" s="2">
        <v>0</v>
      </c>
      <c r="T754" s="2">
        <v>0</v>
      </c>
      <c r="U754" s="2">
        <v>5</v>
      </c>
      <c r="V754" s="2" t="s">
        <v>202</v>
      </c>
      <c r="W754" s="2">
        <v>3</v>
      </c>
      <c r="X754" s="2">
        <v>0</v>
      </c>
      <c r="Y754" s="2">
        <v>1</v>
      </c>
      <c r="Z754" s="2">
        <v>16</v>
      </c>
    </row>
    <row r="755" spans="1:26" x14ac:dyDescent="0.35">
      <c r="A755" s="1">
        <v>41399</v>
      </c>
      <c r="B755" s="2" t="s">
        <v>285</v>
      </c>
      <c r="C755" s="2" t="s">
        <v>194</v>
      </c>
      <c r="D755" s="2" t="s">
        <v>195</v>
      </c>
      <c r="E755" s="2" t="s">
        <v>196</v>
      </c>
      <c r="F755" s="2" t="s">
        <v>210</v>
      </c>
      <c r="G755" s="2">
        <v>148</v>
      </c>
      <c r="H755" s="2">
        <v>5</v>
      </c>
      <c r="I755" s="2">
        <v>146</v>
      </c>
      <c r="J755" s="2">
        <v>9</v>
      </c>
      <c r="K755" s="2">
        <v>47</v>
      </c>
      <c r="L755" s="2">
        <v>31</v>
      </c>
      <c r="M755" s="2">
        <v>11</v>
      </c>
      <c r="N755" s="2">
        <v>15</v>
      </c>
      <c r="O755" s="2">
        <v>6</v>
      </c>
      <c r="P755" s="2" t="s">
        <v>196</v>
      </c>
      <c r="Q755" s="2">
        <v>28</v>
      </c>
      <c r="R755" s="2">
        <v>0</v>
      </c>
      <c r="S755" s="2">
        <v>0</v>
      </c>
      <c r="T755" s="2">
        <v>0</v>
      </c>
      <c r="U755" s="2">
        <v>6</v>
      </c>
      <c r="V755" s="2" t="s">
        <v>270</v>
      </c>
      <c r="W755" s="2">
        <v>6</v>
      </c>
      <c r="X755" s="2">
        <v>1</v>
      </c>
      <c r="Y755" s="2">
        <v>1</v>
      </c>
      <c r="Z755" s="2">
        <v>10</v>
      </c>
    </row>
    <row r="756" spans="1:26" x14ac:dyDescent="0.35">
      <c r="A756" s="1">
        <v>41399</v>
      </c>
      <c r="B756" s="2" t="s">
        <v>285</v>
      </c>
      <c r="C756" s="2" t="s">
        <v>194</v>
      </c>
      <c r="D756" s="2" t="s">
        <v>195</v>
      </c>
      <c r="E756" s="2" t="s">
        <v>196</v>
      </c>
      <c r="F756" s="2" t="s">
        <v>210</v>
      </c>
      <c r="G756" s="2">
        <v>148</v>
      </c>
      <c r="H756" s="2">
        <v>5</v>
      </c>
      <c r="I756" s="2">
        <v>146</v>
      </c>
      <c r="J756" s="2">
        <v>9</v>
      </c>
      <c r="K756" s="2">
        <v>47</v>
      </c>
      <c r="L756" s="2">
        <v>31</v>
      </c>
      <c r="M756" s="2">
        <v>11</v>
      </c>
      <c r="N756" s="2">
        <v>15</v>
      </c>
      <c r="O756" s="2">
        <v>7</v>
      </c>
      <c r="P756" s="2" t="s">
        <v>206</v>
      </c>
      <c r="Q756" s="2">
        <v>13</v>
      </c>
      <c r="R756" s="2">
        <v>0</v>
      </c>
      <c r="S756" s="2">
        <v>0</v>
      </c>
      <c r="T756" s="2">
        <v>0</v>
      </c>
      <c r="U756" s="2">
        <v>7</v>
      </c>
      <c r="V756" s="2" t="s">
        <v>218</v>
      </c>
      <c r="W756" s="2">
        <v>6</v>
      </c>
      <c r="X756" s="2">
        <v>0</v>
      </c>
      <c r="Y756" s="2">
        <v>0</v>
      </c>
      <c r="Z756" s="2">
        <v>30</v>
      </c>
    </row>
    <row r="757" spans="1:26" x14ac:dyDescent="0.35">
      <c r="A757" s="1">
        <v>41399</v>
      </c>
      <c r="B757" s="2" t="s">
        <v>285</v>
      </c>
      <c r="C757" s="2" t="s">
        <v>194</v>
      </c>
      <c r="D757" s="2" t="s">
        <v>195</v>
      </c>
      <c r="E757" s="2" t="s">
        <v>196</v>
      </c>
      <c r="F757" s="2" t="s">
        <v>210</v>
      </c>
      <c r="G757" s="2">
        <v>148</v>
      </c>
      <c r="H757" s="2">
        <v>5</v>
      </c>
      <c r="I757" s="2">
        <v>146</v>
      </c>
      <c r="J757" s="2">
        <v>9</v>
      </c>
      <c r="K757" s="2">
        <v>47</v>
      </c>
      <c r="L757" s="2">
        <v>31</v>
      </c>
      <c r="M757" s="2">
        <v>11</v>
      </c>
      <c r="N757" s="2">
        <v>15</v>
      </c>
      <c r="O757" s="2">
        <v>8</v>
      </c>
      <c r="P757" s="2">
        <v>0</v>
      </c>
      <c r="Q757" s="2">
        <v>0</v>
      </c>
      <c r="R757" s="2">
        <v>0</v>
      </c>
      <c r="S757" s="2">
        <v>0</v>
      </c>
      <c r="T757" s="2">
        <v>0</v>
      </c>
      <c r="U757" s="2">
        <v>8</v>
      </c>
      <c r="V757" s="2">
        <v>0</v>
      </c>
      <c r="W757" s="2">
        <v>0</v>
      </c>
      <c r="X757" s="2">
        <v>0</v>
      </c>
      <c r="Y757" s="2">
        <v>0</v>
      </c>
      <c r="Z757" s="2">
        <v>0</v>
      </c>
    </row>
    <row r="758" spans="1:26" x14ac:dyDescent="0.35">
      <c r="A758" s="1">
        <v>41399</v>
      </c>
      <c r="B758" s="2" t="s">
        <v>285</v>
      </c>
      <c r="C758" s="2" t="s">
        <v>194</v>
      </c>
      <c r="D758" s="2" t="s">
        <v>195</v>
      </c>
      <c r="E758" s="2" t="s">
        <v>196</v>
      </c>
      <c r="F758" s="2" t="s">
        <v>210</v>
      </c>
      <c r="G758" s="2">
        <v>148</v>
      </c>
      <c r="H758" s="2">
        <v>5</v>
      </c>
      <c r="I758" s="2">
        <v>146</v>
      </c>
      <c r="J758" s="2">
        <v>9</v>
      </c>
      <c r="K758" s="2">
        <v>47</v>
      </c>
      <c r="L758" s="2">
        <v>31</v>
      </c>
      <c r="M758" s="2">
        <v>11</v>
      </c>
      <c r="N758" s="2">
        <v>15</v>
      </c>
      <c r="O758" s="2">
        <v>9</v>
      </c>
      <c r="P758" s="2">
        <v>0</v>
      </c>
      <c r="Q758" s="2">
        <v>0</v>
      </c>
      <c r="R758" s="2">
        <v>0</v>
      </c>
      <c r="S758" s="2">
        <v>0</v>
      </c>
      <c r="T758" s="2">
        <v>0</v>
      </c>
      <c r="U758" s="2">
        <v>9</v>
      </c>
      <c r="V758" s="2">
        <v>0</v>
      </c>
      <c r="W758" s="2">
        <v>0</v>
      </c>
      <c r="X758" s="2">
        <v>0</v>
      </c>
      <c r="Y758" s="2">
        <v>0</v>
      </c>
      <c r="Z758" s="2">
        <v>0</v>
      </c>
    </row>
    <row r="759" spans="1:26" x14ac:dyDescent="0.35">
      <c r="A759" s="1">
        <v>41399</v>
      </c>
      <c r="B759" s="2" t="s">
        <v>285</v>
      </c>
      <c r="C759" s="2" t="s">
        <v>194</v>
      </c>
      <c r="D759" s="2" t="s">
        <v>195</v>
      </c>
      <c r="E759" s="2" t="s">
        <v>196</v>
      </c>
      <c r="F759" s="2" t="s">
        <v>210</v>
      </c>
      <c r="G759" s="2">
        <v>148</v>
      </c>
      <c r="H759" s="2">
        <v>5</v>
      </c>
      <c r="I759" s="2">
        <v>146</v>
      </c>
      <c r="J759" s="2">
        <v>9</v>
      </c>
      <c r="K759" s="2">
        <v>47</v>
      </c>
      <c r="L759" s="2">
        <v>31</v>
      </c>
      <c r="M759" s="2">
        <v>11</v>
      </c>
      <c r="N759" s="2">
        <v>15</v>
      </c>
      <c r="O759" s="2">
        <v>10</v>
      </c>
      <c r="P759" s="2">
        <v>0</v>
      </c>
      <c r="Q759" s="2">
        <v>0</v>
      </c>
      <c r="R759" s="2">
        <v>0</v>
      </c>
      <c r="S759" s="2">
        <v>0</v>
      </c>
      <c r="T759" s="2">
        <v>0</v>
      </c>
      <c r="U759" s="2">
        <v>10</v>
      </c>
      <c r="V759" s="2">
        <v>0</v>
      </c>
      <c r="W759" s="2">
        <v>0</v>
      </c>
      <c r="X759" s="2">
        <v>0</v>
      </c>
      <c r="Y759" s="2">
        <v>0</v>
      </c>
      <c r="Z759" s="2">
        <v>0</v>
      </c>
    </row>
    <row r="760" spans="1:26" x14ac:dyDescent="0.35">
      <c r="A760" s="1">
        <v>41399</v>
      </c>
      <c r="B760" s="2" t="s">
        <v>285</v>
      </c>
      <c r="C760" s="2" t="s">
        <v>194</v>
      </c>
      <c r="D760" s="2" t="s">
        <v>195</v>
      </c>
      <c r="E760" s="2" t="s">
        <v>196</v>
      </c>
      <c r="F760" s="2" t="s">
        <v>210</v>
      </c>
      <c r="G760" s="2">
        <v>148</v>
      </c>
      <c r="H760" s="2">
        <v>5</v>
      </c>
      <c r="I760" s="2">
        <v>146</v>
      </c>
      <c r="J760" s="2">
        <v>9</v>
      </c>
      <c r="K760" s="2">
        <v>47</v>
      </c>
      <c r="L760" s="2">
        <v>31</v>
      </c>
      <c r="M760" s="2">
        <v>11</v>
      </c>
      <c r="N760" s="2">
        <v>15</v>
      </c>
      <c r="O760" s="2">
        <v>11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11</v>
      </c>
      <c r="V760" s="2">
        <v>0</v>
      </c>
      <c r="W760" s="2">
        <v>0</v>
      </c>
      <c r="X760" s="2">
        <v>0</v>
      </c>
      <c r="Y760" s="2">
        <v>0</v>
      </c>
      <c r="Z760" s="2">
        <v>0</v>
      </c>
    </row>
    <row r="761" spans="1:26" x14ac:dyDescent="0.35">
      <c r="A761" s="1">
        <v>41405</v>
      </c>
      <c r="B761" s="2" t="s">
        <v>223</v>
      </c>
      <c r="C761" s="2" t="s">
        <v>229</v>
      </c>
      <c r="D761" s="2" t="s">
        <v>195</v>
      </c>
      <c r="E761" s="2" t="s">
        <v>196</v>
      </c>
      <c r="F761" s="2" t="s">
        <v>197</v>
      </c>
      <c r="G761" s="2">
        <v>185</v>
      </c>
      <c r="H761" s="2">
        <v>10</v>
      </c>
      <c r="I761" s="2">
        <v>149</v>
      </c>
      <c r="J761" s="2">
        <v>3</v>
      </c>
      <c r="K761" s="2">
        <v>34</v>
      </c>
      <c r="L761" s="2">
        <v>43</v>
      </c>
      <c r="M761" s="2">
        <v>15</v>
      </c>
      <c r="N761" s="2">
        <v>3</v>
      </c>
      <c r="O761" s="2">
        <v>1</v>
      </c>
      <c r="P761" s="2" t="s">
        <v>224</v>
      </c>
      <c r="Q761" s="2">
        <v>9</v>
      </c>
      <c r="R761" s="2">
        <v>1</v>
      </c>
      <c r="S761" s="2">
        <v>0</v>
      </c>
      <c r="T761" s="2">
        <v>0</v>
      </c>
      <c r="U761" s="2">
        <v>1</v>
      </c>
      <c r="V761" s="2" t="s">
        <v>201</v>
      </c>
      <c r="W761" s="2">
        <v>5</v>
      </c>
      <c r="X761" s="2">
        <v>0</v>
      </c>
      <c r="Y761" s="2">
        <v>0</v>
      </c>
      <c r="Z761" s="2">
        <v>18</v>
      </c>
    </row>
    <row r="762" spans="1:26" x14ac:dyDescent="0.35">
      <c r="A762" s="1">
        <v>41405</v>
      </c>
      <c r="B762" s="2" t="s">
        <v>223</v>
      </c>
      <c r="C762" s="2" t="s">
        <v>229</v>
      </c>
      <c r="D762" s="2" t="s">
        <v>195</v>
      </c>
      <c r="E762" s="2" t="s">
        <v>196</v>
      </c>
      <c r="F762" s="2" t="s">
        <v>197</v>
      </c>
      <c r="G762" s="2">
        <v>185</v>
      </c>
      <c r="H762" s="2">
        <v>10</v>
      </c>
      <c r="I762" s="2">
        <v>149</v>
      </c>
      <c r="J762" s="2">
        <v>3</v>
      </c>
      <c r="K762" s="2">
        <v>34</v>
      </c>
      <c r="L762" s="2">
        <v>43</v>
      </c>
      <c r="M762" s="2">
        <v>15</v>
      </c>
      <c r="N762" s="2">
        <v>3</v>
      </c>
      <c r="O762" s="2">
        <v>2</v>
      </c>
      <c r="P762" s="2" t="s">
        <v>239</v>
      </c>
      <c r="Q762" s="2">
        <v>0</v>
      </c>
      <c r="R762" s="2">
        <v>1</v>
      </c>
      <c r="S762" s="2">
        <v>0</v>
      </c>
      <c r="T762" s="2">
        <v>0</v>
      </c>
      <c r="U762" s="2">
        <v>2</v>
      </c>
      <c r="V762" s="2" t="s">
        <v>203</v>
      </c>
      <c r="W762" s="2">
        <v>8</v>
      </c>
      <c r="X762" s="2">
        <v>2</v>
      </c>
      <c r="Y762" s="2">
        <v>0</v>
      </c>
      <c r="Z762" s="2">
        <v>16</v>
      </c>
    </row>
    <row r="763" spans="1:26" x14ac:dyDescent="0.35">
      <c r="A763" s="1">
        <v>41405</v>
      </c>
      <c r="B763" s="2" t="s">
        <v>223</v>
      </c>
      <c r="C763" s="2" t="s">
        <v>229</v>
      </c>
      <c r="D763" s="2" t="s">
        <v>195</v>
      </c>
      <c r="E763" s="2" t="s">
        <v>196</v>
      </c>
      <c r="F763" s="2" t="s">
        <v>197</v>
      </c>
      <c r="G763" s="2">
        <v>185</v>
      </c>
      <c r="H763" s="2">
        <v>10</v>
      </c>
      <c r="I763" s="2">
        <v>149</v>
      </c>
      <c r="J763" s="2">
        <v>3</v>
      </c>
      <c r="K763" s="2">
        <v>34</v>
      </c>
      <c r="L763" s="2">
        <v>43</v>
      </c>
      <c r="M763" s="2">
        <v>15</v>
      </c>
      <c r="N763" s="2">
        <v>3</v>
      </c>
      <c r="O763" s="2">
        <v>3</v>
      </c>
      <c r="P763" s="2" t="s">
        <v>198</v>
      </c>
      <c r="Q763" s="2">
        <v>14</v>
      </c>
      <c r="R763" s="2">
        <v>1</v>
      </c>
      <c r="S763" s="2">
        <v>0</v>
      </c>
      <c r="T763" s="2">
        <v>0</v>
      </c>
      <c r="U763" s="2">
        <v>3</v>
      </c>
      <c r="V763" s="2" t="s">
        <v>214</v>
      </c>
      <c r="W763" s="2">
        <v>12</v>
      </c>
      <c r="X763" s="2">
        <v>0</v>
      </c>
      <c r="Y763" s="2">
        <v>3</v>
      </c>
      <c r="Z763" s="2">
        <v>36</v>
      </c>
    </row>
    <row r="764" spans="1:26" x14ac:dyDescent="0.35">
      <c r="A764" s="1">
        <v>41405</v>
      </c>
      <c r="B764" s="2" t="s">
        <v>223</v>
      </c>
      <c r="C764" s="2" t="s">
        <v>229</v>
      </c>
      <c r="D764" s="2" t="s">
        <v>195</v>
      </c>
      <c r="E764" s="2" t="s">
        <v>196</v>
      </c>
      <c r="F764" s="2" t="s">
        <v>197</v>
      </c>
      <c r="G764" s="2">
        <v>185</v>
      </c>
      <c r="H764" s="2">
        <v>10</v>
      </c>
      <c r="I764" s="2">
        <v>149</v>
      </c>
      <c r="J764" s="2">
        <v>3</v>
      </c>
      <c r="K764" s="2">
        <v>34</v>
      </c>
      <c r="L764" s="2">
        <v>43</v>
      </c>
      <c r="M764" s="2">
        <v>15</v>
      </c>
      <c r="N764" s="2">
        <v>3</v>
      </c>
      <c r="O764" s="2">
        <v>4</v>
      </c>
      <c r="P764" s="2" t="s">
        <v>196</v>
      </c>
      <c r="Q764" s="2">
        <v>57</v>
      </c>
      <c r="R764" s="2">
        <v>1</v>
      </c>
      <c r="S764" s="2">
        <v>1</v>
      </c>
      <c r="T764" s="2">
        <v>0</v>
      </c>
      <c r="U764" s="2">
        <v>4</v>
      </c>
      <c r="V764" s="2" t="s">
        <v>222</v>
      </c>
      <c r="W764" s="2">
        <v>5</v>
      </c>
      <c r="X764" s="2">
        <v>0</v>
      </c>
      <c r="Y764" s="2">
        <v>0</v>
      </c>
      <c r="Z764" s="2">
        <v>44</v>
      </c>
    </row>
    <row r="765" spans="1:26" x14ac:dyDescent="0.35">
      <c r="A765" s="1">
        <v>41405</v>
      </c>
      <c r="B765" s="2" t="s">
        <v>223</v>
      </c>
      <c r="C765" s="2" t="s">
        <v>229</v>
      </c>
      <c r="D765" s="2" t="s">
        <v>195</v>
      </c>
      <c r="E765" s="2" t="s">
        <v>196</v>
      </c>
      <c r="F765" s="2" t="s">
        <v>197</v>
      </c>
      <c r="G765" s="2">
        <v>185</v>
      </c>
      <c r="H765" s="2">
        <v>10</v>
      </c>
      <c r="I765" s="2">
        <v>149</v>
      </c>
      <c r="J765" s="2">
        <v>3</v>
      </c>
      <c r="K765" s="2">
        <v>34</v>
      </c>
      <c r="L765" s="2">
        <v>43</v>
      </c>
      <c r="M765" s="2">
        <v>15</v>
      </c>
      <c r="N765" s="2">
        <v>3</v>
      </c>
      <c r="O765" s="2">
        <v>5</v>
      </c>
      <c r="P765" s="2" t="s">
        <v>242</v>
      </c>
      <c r="Q765" s="2">
        <v>56</v>
      </c>
      <c r="R765" s="2">
        <v>1</v>
      </c>
      <c r="S765" s="2">
        <v>1</v>
      </c>
      <c r="T765" s="2">
        <v>0</v>
      </c>
      <c r="U765" s="2">
        <v>5</v>
      </c>
      <c r="V765" s="2" t="s">
        <v>198</v>
      </c>
      <c r="W765" s="2">
        <v>4</v>
      </c>
      <c r="X765" s="2">
        <v>0</v>
      </c>
      <c r="Y765" s="2">
        <v>0</v>
      </c>
      <c r="Z765" s="2">
        <v>32</v>
      </c>
    </row>
    <row r="766" spans="1:26" x14ac:dyDescent="0.35">
      <c r="A766" s="1">
        <v>41405</v>
      </c>
      <c r="B766" s="2" t="s">
        <v>223</v>
      </c>
      <c r="C766" s="2" t="s">
        <v>229</v>
      </c>
      <c r="D766" s="2" t="s">
        <v>195</v>
      </c>
      <c r="E766" s="2" t="s">
        <v>196</v>
      </c>
      <c r="F766" s="2" t="s">
        <v>197</v>
      </c>
      <c r="G766" s="2">
        <v>185</v>
      </c>
      <c r="H766" s="2">
        <v>10</v>
      </c>
      <c r="I766" s="2">
        <v>149</v>
      </c>
      <c r="J766" s="2">
        <v>3</v>
      </c>
      <c r="K766" s="2">
        <v>34</v>
      </c>
      <c r="L766" s="2">
        <v>43</v>
      </c>
      <c r="M766" s="2">
        <v>15</v>
      </c>
      <c r="N766" s="2">
        <v>3</v>
      </c>
      <c r="O766" s="2">
        <v>6</v>
      </c>
      <c r="P766" s="2" t="s">
        <v>201</v>
      </c>
      <c r="Q766" s="2">
        <v>2</v>
      </c>
      <c r="R766" s="2">
        <v>1</v>
      </c>
      <c r="S766" s="2">
        <v>0</v>
      </c>
      <c r="T766" s="2">
        <v>0</v>
      </c>
      <c r="U766" s="2">
        <v>6</v>
      </c>
      <c r="V766" s="2">
        <v>0</v>
      </c>
      <c r="W766" s="2">
        <v>0</v>
      </c>
      <c r="X766" s="2">
        <v>0</v>
      </c>
      <c r="Y766" s="2">
        <v>0</v>
      </c>
      <c r="Z766" s="2">
        <v>0</v>
      </c>
    </row>
    <row r="767" spans="1:26" x14ac:dyDescent="0.35">
      <c r="A767" s="1">
        <v>41405</v>
      </c>
      <c r="B767" s="2" t="s">
        <v>223</v>
      </c>
      <c r="C767" s="2" t="s">
        <v>229</v>
      </c>
      <c r="D767" s="2" t="s">
        <v>195</v>
      </c>
      <c r="E767" s="2" t="s">
        <v>196</v>
      </c>
      <c r="F767" s="2" t="s">
        <v>197</v>
      </c>
      <c r="G767" s="2">
        <v>185</v>
      </c>
      <c r="H767" s="2">
        <v>10</v>
      </c>
      <c r="I767" s="2">
        <v>149</v>
      </c>
      <c r="J767" s="2">
        <v>3</v>
      </c>
      <c r="K767" s="2">
        <v>34</v>
      </c>
      <c r="L767" s="2">
        <v>43</v>
      </c>
      <c r="M767" s="2">
        <v>15</v>
      </c>
      <c r="N767" s="2">
        <v>3</v>
      </c>
      <c r="O767" s="2">
        <v>7</v>
      </c>
      <c r="P767" s="2" t="s">
        <v>63</v>
      </c>
      <c r="Q767" s="2">
        <v>0</v>
      </c>
      <c r="R767" s="2">
        <v>1</v>
      </c>
      <c r="S767" s="2">
        <v>0</v>
      </c>
      <c r="T767" s="2">
        <v>0</v>
      </c>
      <c r="U767" s="2">
        <v>7</v>
      </c>
      <c r="V767" s="2">
        <v>0</v>
      </c>
      <c r="W767" s="2">
        <v>0</v>
      </c>
      <c r="X767" s="2">
        <v>0</v>
      </c>
      <c r="Y767" s="2">
        <v>0</v>
      </c>
      <c r="Z767" s="2">
        <v>0</v>
      </c>
    </row>
    <row r="768" spans="1:26" x14ac:dyDescent="0.35">
      <c r="A768" s="1">
        <v>41405</v>
      </c>
      <c r="B768" s="2" t="s">
        <v>223</v>
      </c>
      <c r="C768" s="2" t="s">
        <v>229</v>
      </c>
      <c r="D768" s="2" t="s">
        <v>195</v>
      </c>
      <c r="E768" s="2" t="s">
        <v>196</v>
      </c>
      <c r="F768" s="2" t="s">
        <v>197</v>
      </c>
      <c r="G768" s="2">
        <v>185</v>
      </c>
      <c r="H768" s="2">
        <v>10</v>
      </c>
      <c r="I768" s="2">
        <v>149</v>
      </c>
      <c r="J768" s="2">
        <v>3</v>
      </c>
      <c r="K768" s="2">
        <v>34</v>
      </c>
      <c r="L768" s="2">
        <v>43</v>
      </c>
      <c r="M768" s="2">
        <v>15</v>
      </c>
      <c r="N768" s="2">
        <v>3</v>
      </c>
      <c r="O768" s="2">
        <v>8</v>
      </c>
      <c r="P768" s="2" t="s">
        <v>203</v>
      </c>
      <c r="Q768" s="2">
        <v>25</v>
      </c>
      <c r="R768" s="2">
        <v>1</v>
      </c>
      <c r="S768" s="2">
        <v>0</v>
      </c>
      <c r="T768" s="2">
        <v>0</v>
      </c>
      <c r="U768" s="2">
        <v>8</v>
      </c>
      <c r="V768" s="2">
        <v>0</v>
      </c>
      <c r="W768" s="2">
        <v>0</v>
      </c>
      <c r="X768" s="2">
        <v>0</v>
      </c>
      <c r="Y768" s="2">
        <v>0</v>
      </c>
      <c r="Z768" s="2">
        <v>0</v>
      </c>
    </row>
    <row r="769" spans="1:26" x14ac:dyDescent="0.35">
      <c r="A769" s="1">
        <v>41405</v>
      </c>
      <c r="B769" s="2" t="s">
        <v>223</v>
      </c>
      <c r="C769" s="2" t="s">
        <v>229</v>
      </c>
      <c r="D769" s="2" t="s">
        <v>195</v>
      </c>
      <c r="E769" s="2" t="s">
        <v>196</v>
      </c>
      <c r="F769" s="2" t="s">
        <v>197</v>
      </c>
      <c r="G769" s="2">
        <v>185</v>
      </c>
      <c r="H769" s="2">
        <v>10</v>
      </c>
      <c r="I769" s="2">
        <v>149</v>
      </c>
      <c r="J769" s="2">
        <v>3</v>
      </c>
      <c r="K769" s="2">
        <v>34</v>
      </c>
      <c r="L769" s="2">
        <v>43</v>
      </c>
      <c r="M769" s="2">
        <v>15</v>
      </c>
      <c r="N769" s="2">
        <v>3</v>
      </c>
      <c r="O769" s="2">
        <v>9</v>
      </c>
      <c r="P769" s="2" t="s">
        <v>214</v>
      </c>
      <c r="Q769" s="2">
        <v>2</v>
      </c>
      <c r="R769" s="2">
        <v>1</v>
      </c>
      <c r="S769" s="2">
        <v>0</v>
      </c>
      <c r="T769" s="2">
        <v>0</v>
      </c>
      <c r="U769" s="2">
        <v>9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</row>
    <row r="770" spans="1:26" x14ac:dyDescent="0.35">
      <c r="A770" s="1">
        <v>41405</v>
      </c>
      <c r="B770" s="2" t="s">
        <v>223</v>
      </c>
      <c r="C770" s="2" t="s">
        <v>229</v>
      </c>
      <c r="D770" s="2" t="s">
        <v>195</v>
      </c>
      <c r="E770" s="2" t="s">
        <v>196</v>
      </c>
      <c r="F770" s="2" t="s">
        <v>197</v>
      </c>
      <c r="G770" s="2">
        <v>185</v>
      </c>
      <c r="H770" s="2">
        <v>10</v>
      </c>
      <c r="I770" s="2">
        <v>149</v>
      </c>
      <c r="J770" s="2">
        <v>3</v>
      </c>
      <c r="K770" s="2">
        <v>34</v>
      </c>
      <c r="L770" s="2">
        <v>43</v>
      </c>
      <c r="M770" s="2">
        <v>15</v>
      </c>
      <c r="N770" s="2">
        <v>3</v>
      </c>
      <c r="O770" s="2">
        <v>10</v>
      </c>
      <c r="P770" s="2" t="s">
        <v>222</v>
      </c>
      <c r="Q770" s="2">
        <v>0</v>
      </c>
      <c r="R770" s="2">
        <v>1</v>
      </c>
      <c r="S770" s="2">
        <v>0</v>
      </c>
      <c r="T770" s="2">
        <v>0</v>
      </c>
      <c r="U770" s="2">
        <v>10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</row>
    <row r="771" spans="1:26" x14ac:dyDescent="0.35">
      <c r="A771" s="1">
        <v>41405</v>
      </c>
      <c r="B771" s="2" t="s">
        <v>223</v>
      </c>
      <c r="C771" s="2" t="s">
        <v>229</v>
      </c>
      <c r="D771" s="2" t="s">
        <v>195</v>
      </c>
      <c r="E771" s="2" t="s">
        <v>196</v>
      </c>
      <c r="F771" s="2" t="s">
        <v>197</v>
      </c>
      <c r="G771" s="2">
        <v>185</v>
      </c>
      <c r="H771" s="2">
        <v>10</v>
      </c>
      <c r="I771" s="2">
        <v>149</v>
      </c>
      <c r="J771" s="2">
        <v>3</v>
      </c>
      <c r="K771" s="2">
        <v>34</v>
      </c>
      <c r="L771" s="2">
        <v>43</v>
      </c>
      <c r="M771" s="2">
        <v>15</v>
      </c>
      <c r="N771" s="2">
        <v>3</v>
      </c>
      <c r="O771" s="2">
        <v>11</v>
      </c>
      <c r="P771" s="2" t="s">
        <v>227</v>
      </c>
      <c r="Q771" s="2">
        <v>5</v>
      </c>
      <c r="R771" s="2">
        <v>0</v>
      </c>
      <c r="S771" s="2">
        <v>0</v>
      </c>
      <c r="T771" s="2">
        <v>0</v>
      </c>
      <c r="U771" s="2">
        <v>11</v>
      </c>
      <c r="V771" s="2">
        <v>0</v>
      </c>
      <c r="W771" s="2">
        <v>0</v>
      </c>
      <c r="X771" s="2">
        <v>0</v>
      </c>
      <c r="Y771" s="2">
        <v>0</v>
      </c>
      <c r="Z771" s="2">
        <v>0</v>
      </c>
    </row>
    <row r="772" spans="1:26" x14ac:dyDescent="0.35">
      <c r="A772" s="1">
        <v>41412</v>
      </c>
      <c r="B772" s="2" t="s">
        <v>228</v>
      </c>
      <c r="C772" s="2" t="s">
        <v>236</v>
      </c>
      <c r="D772" s="2" t="s">
        <v>209</v>
      </c>
      <c r="E772" s="2">
        <v>0</v>
      </c>
      <c r="F772" s="2">
        <v>0</v>
      </c>
      <c r="G772" s="2">
        <v>0</v>
      </c>
      <c r="H772" s="2">
        <v>0</v>
      </c>
      <c r="I772" s="2">
        <v>0</v>
      </c>
      <c r="J772" s="2">
        <v>0</v>
      </c>
      <c r="K772" s="2">
        <v>0</v>
      </c>
      <c r="L772" s="2">
        <v>0</v>
      </c>
      <c r="M772" s="2">
        <v>0</v>
      </c>
      <c r="N772" s="2">
        <v>0</v>
      </c>
      <c r="O772" s="2">
        <v>1</v>
      </c>
      <c r="P772" s="2">
        <v>0</v>
      </c>
      <c r="Q772" s="2">
        <v>0</v>
      </c>
      <c r="R772" s="2">
        <v>0</v>
      </c>
      <c r="S772" s="2">
        <v>0</v>
      </c>
      <c r="T772" s="2">
        <v>0</v>
      </c>
      <c r="U772" s="2">
        <v>1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</row>
    <row r="773" spans="1:26" x14ac:dyDescent="0.35">
      <c r="A773" s="1">
        <v>41412</v>
      </c>
      <c r="B773" s="2" t="s">
        <v>228</v>
      </c>
      <c r="C773" s="2" t="s">
        <v>236</v>
      </c>
      <c r="D773" s="2" t="s">
        <v>209</v>
      </c>
      <c r="E773" s="2">
        <v>0</v>
      </c>
      <c r="F773" s="2">
        <v>0</v>
      </c>
      <c r="G773" s="2">
        <v>0</v>
      </c>
      <c r="H773" s="2">
        <v>0</v>
      </c>
      <c r="I773" s="2">
        <v>0</v>
      </c>
      <c r="J773" s="2">
        <v>0</v>
      </c>
      <c r="K773" s="2">
        <v>0</v>
      </c>
      <c r="L773" s="2">
        <v>0</v>
      </c>
      <c r="M773" s="2">
        <v>0</v>
      </c>
      <c r="N773" s="2">
        <v>0</v>
      </c>
      <c r="O773" s="2">
        <v>2</v>
      </c>
      <c r="P773" s="2">
        <v>0</v>
      </c>
      <c r="Q773" s="2">
        <v>0</v>
      </c>
      <c r="R773" s="2">
        <v>0</v>
      </c>
      <c r="S773" s="2">
        <v>0</v>
      </c>
      <c r="T773" s="2">
        <v>0</v>
      </c>
      <c r="U773" s="2">
        <v>2</v>
      </c>
      <c r="V773" s="2">
        <v>0</v>
      </c>
      <c r="W773" s="2">
        <v>0</v>
      </c>
      <c r="X773" s="2">
        <v>0</v>
      </c>
      <c r="Y773" s="2">
        <v>0</v>
      </c>
      <c r="Z773" s="2">
        <v>0</v>
      </c>
    </row>
    <row r="774" spans="1:26" x14ac:dyDescent="0.35">
      <c r="A774" s="1">
        <v>41412</v>
      </c>
      <c r="B774" s="2" t="s">
        <v>228</v>
      </c>
      <c r="C774" s="2" t="s">
        <v>236</v>
      </c>
      <c r="D774" s="2" t="s">
        <v>209</v>
      </c>
      <c r="E774" s="2">
        <v>0</v>
      </c>
      <c r="F774" s="2">
        <v>0</v>
      </c>
      <c r="G774" s="2">
        <v>0</v>
      </c>
      <c r="H774" s="2">
        <v>0</v>
      </c>
      <c r="I774" s="2">
        <v>0</v>
      </c>
      <c r="J774" s="2">
        <v>0</v>
      </c>
      <c r="K774" s="2">
        <v>0</v>
      </c>
      <c r="L774" s="2">
        <v>0</v>
      </c>
      <c r="M774" s="2">
        <v>0</v>
      </c>
      <c r="N774" s="2">
        <v>0</v>
      </c>
      <c r="O774" s="2">
        <v>3</v>
      </c>
      <c r="P774" s="2">
        <v>0</v>
      </c>
      <c r="Q774" s="2">
        <v>0</v>
      </c>
      <c r="R774" s="2">
        <v>0</v>
      </c>
      <c r="S774" s="2">
        <v>0</v>
      </c>
      <c r="T774" s="2">
        <v>0</v>
      </c>
      <c r="U774" s="2">
        <v>3</v>
      </c>
      <c r="V774" s="2">
        <v>0</v>
      </c>
      <c r="W774" s="2">
        <v>0</v>
      </c>
      <c r="X774" s="2">
        <v>0</v>
      </c>
      <c r="Y774" s="2">
        <v>0</v>
      </c>
      <c r="Z774" s="2">
        <v>0</v>
      </c>
    </row>
    <row r="775" spans="1:26" x14ac:dyDescent="0.35">
      <c r="A775" s="1">
        <v>41412</v>
      </c>
      <c r="B775" s="2" t="s">
        <v>228</v>
      </c>
      <c r="C775" s="2" t="s">
        <v>236</v>
      </c>
      <c r="D775" s="2" t="s">
        <v>209</v>
      </c>
      <c r="E775" s="2">
        <v>0</v>
      </c>
      <c r="F775" s="2">
        <v>0</v>
      </c>
      <c r="G775" s="2">
        <v>0</v>
      </c>
      <c r="H775" s="2">
        <v>0</v>
      </c>
      <c r="I775" s="2">
        <v>0</v>
      </c>
      <c r="J775" s="2">
        <v>0</v>
      </c>
      <c r="K775" s="2">
        <v>0</v>
      </c>
      <c r="L775" s="2">
        <v>0</v>
      </c>
      <c r="M775" s="2">
        <v>0</v>
      </c>
      <c r="N775" s="2">
        <v>0</v>
      </c>
      <c r="O775" s="2">
        <v>4</v>
      </c>
      <c r="P775" s="2">
        <v>0</v>
      </c>
      <c r="Q775" s="2">
        <v>0</v>
      </c>
      <c r="R775" s="2">
        <v>0</v>
      </c>
      <c r="S775" s="2">
        <v>0</v>
      </c>
      <c r="T775" s="2">
        <v>0</v>
      </c>
      <c r="U775" s="2">
        <v>4</v>
      </c>
      <c r="V775" s="2">
        <v>0</v>
      </c>
      <c r="W775" s="2">
        <v>0</v>
      </c>
      <c r="X775" s="2">
        <v>0</v>
      </c>
      <c r="Y775" s="2">
        <v>0</v>
      </c>
      <c r="Z775" s="2">
        <v>0</v>
      </c>
    </row>
    <row r="776" spans="1:26" x14ac:dyDescent="0.35">
      <c r="A776" s="1">
        <v>41412</v>
      </c>
      <c r="B776" s="2" t="s">
        <v>228</v>
      </c>
      <c r="C776" s="2" t="s">
        <v>236</v>
      </c>
      <c r="D776" s="2" t="s">
        <v>209</v>
      </c>
      <c r="E776" s="2">
        <v>0</v>
      </c>
      <c r="F776" s="2">
        <v>0</v>
      </c>
      <c r="G776" s="2">
        <v>0</v>
      </c>
      <c r="H776" s="2">
        <v>0</v>
      </c>
      <c r="I776" s="2">
        <v>0</v>
      </c>
      <c r="J776" s="2">
        <v>0</v>
      </c>
      <c r="K776" s="2">
        <v>0</v>
      </c>
      <c r="L776" s="2">
        <v>0</v>
      </c>
      <c r="M776" s="2">
        <v>0</v>
      </c>
      <c r="N776" s="2">
        <v>0</v>
      </c>
      <c r="O776" s="2">
        <v>5</v>
      </c>
      <c r="P776" s="2">
        <v>0</v>
      </c>
      <c r="Q776" s="2">
        <v>0</v>
      </c>
      <c r="R776" s="2">
        <v>0</v>
      </c>
      <c r="S776" s="2">
        <v>0</v>
      </c>
      <c r="T776" s="2">
        <v>0</v>
      </c>
      <c r="U776" s="2">
        <v>5</v>
      </c>
      <c r="V776" s="2">
        <v>0</v>
      </c>
      <c r="W776" s="2">
        <v>0</v>
      </c>
      <c r="X776" s="2">
        <v>0</v>
      </c>
      <c r="Y776" s="2">
        <v>0</v>
      </c>
      <c r="Z776" s="2">
        <v>0</v>
      </c>
    </row>
    <row r="777" spans="1:26" x14ac:dyDescent="0.35">
      <c r="A777" s="1">
        <v>41412</v>
      </c>
      <c r="B777" s="2" t="s">
        <v>228</v>
      </c>
      <c r="C777" s="2" t="s">
        <v>236</v>
      </c>
      <c r="D777" s="2" t="s">
        <v>209</v>
      </c>
      <c r="E777" s="2">
        <v>0</v>
      </c>
      <c r="F777" s="2">
        <v>0</v>
      </c>
      <c r="G777" s="2">
        <v>0</v>
      </c>
      <c r="H777" s="2">
        <v>0</v>
      </c>
      <c r="I777" s="2">
        <v>0</v>
      </c>
      <c r="J777" s="2">
        <v>0</v>
      </c>
      <c r="K777" s="2">
        <v>0</v>
      </c>
      <c r="L777" s="2">
        <v>0</v>
      </c>
      <c r="M777" s="2">
        <v>0</v>
      </c>
      <c r="N777" s="2">
        <v>0</v>
      </c>
      <c r="O777" s="2">
        <v>6</v>
      </c>
      <c r="P777" s="2">
        <v>0</v>
      </c>
      <c r="Q777" s="2">
        <v>0</v>
      </c>
      <c r="R777" s="2">
        <v>0</v>
      </c>
      <c r="S777" s="2">
        <v>0</v>
      </c>
      <c r="T777" s="2">
        <v>0</v>
      </c>
      <c r="U777" s="2">
        <v>6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</row>
    <row r="778" spans="1:26" x14ac:dyDescent="0.35">
      <c r="A778" s="1">
        <v>41412</v>
      </c>
      <c r="B778" s="2" t="s">
        <v>228</v>
      </c>
      <c r="C778" s="2" t="s">
        <v>236</v>
      </c>
      <c r="D778" s="2" t="s">
        <v>209</v>
      </c>
      <c r="E778" s="2">
        <v>0</v>
      </c>
      <c r="F778" s="2">
        <v>0</v>
      </c>
      <c r="G778" s="2">
        <v>0</v>
      </c>
      <c r="H778" s="2">
        <v>0</v>
      </c>
      <c r="I778" s="2">
        <v>0</v>
      </c>
      <c r="J778" s="2">
        <v>0</v>
      </c>
      <c r="K778" s="2">
        <v>0</v>
      </c>
      <c r="L778" s="2">
        <v>0</v>
      </c>
      <c r="M778" s="2">
        <v>0</v>
      </c>
      <c r="N778" s="2">
        <v>0</v>
      </c>
      <c r="O778" s="2">
        <v>7</v>
      </c>
      <c r="P778" s="2">
        <v>0</v>
      </c>
      <c r="Q778" s="2">
        <v>0</v>
      </c>
      <c r="R778" s="2">
        <v>0</v>
      </c>
      <c r="S778" s="2">
        <v>0</v>
      </c>
      <c r="T778" s="2">
        <v>0</v>
      </c>
      <c r="U778" s="2">
        <v>7</v>
      </c>
      <c r="V778" s="2">
        <v>0</v>
      </c>
      <c r="W778" s="2">
        <v>0</v>
      </c>
      <c r="X778" s="2">
        <v>0</v>
      </c>
      <c r="Y778" s="2">
        <v>0</v>
      </c>
      <c r="Z778" s="2">
        <v>0</v>
      </c>
    </row>
    <row r="779" spans="1:26" x14ac:dyDescent="0.35">
      <c r="A779" s="1">
        <v>41412</v>
      </c>
      <c r="B779" s="2" t="s">
        <v>228</v>
      </c>
      <c r="C779" s="2" t="s">
        <v>236</v>
      </c>
      <c r="D779" s="2" t="s">
        <v>209</v>
      </c>
      <c r="E779" s="2">
        <v>0</v>
      </c>
      <c r="F779" s="2">
        <v>0</v>
      </c>
      <c r="G779" s="2">
        <v>0</v>
      </c>
      <c r="H779" s="2">
        <v>0</v>
      </c>
      <c r="I779" s="2">
        <v>0</v>
      </c>
      <c r="J779" s="2">
        <v>0</v>
      </c>
      <c r="K779" s="2">
        <v>0</v>
      </c>
      <c r="L779" s="2">
        <v>0</v>
      </c>
      <c r="M779" s="2">
        <v>0</v>
      </c>
      <c r="N779" s="2">
        <v>0</v>
      </c>
      <c r="O779" s="2">
        <v>8</v>
      </c>
      <c r="P779" s="2">
        <v>0</v>
      </c>
      <c r="Q779" s="2">
        <v>0</v>
      </c>
      <c r="R779" s="2">
        <v>0</v>
      </c>
      <c r="S779" s="2">
        <v>0</v>
      </c>
      <c r="T779" s="2">
        <v>0</v>
      </c>
      <c r="U779" s="2">
        <v>8</v>
      </c>
      <c r="V779" s="2">
        <v>0</v>
      </c>
      <c r="W779" s="2">
        <v>0</v>
      </c>
      <c r="X779" s="2">
        <v>0</v>
      </c>
      <c r="Y779" s="2">
        <v>0</v>
      </c>
      <c r="Z779" s="2">
        <v>0</v>
      </c>
    </row>
    <row r="780" spans="1:26" x14ac:dyDescent="0.35">
      <c r="A780" s="1">
        <v>41412</v>
      </c>
      <c r="B780" s="2" t="s">
        <v>228</v>
      </c>
      <c r="C780" s="2" t="s">
        <v>236</v>
      </c>
      <c r="D780" s="2" t="s">
        <v>209</v>
      </c>
      <c r="E780" s="2">
        <v>0</v>
      </c>
      <c r="F780" s="2">
        <v>0</v>
      </c>
      <c r="G780" s="2">
        <v>0</v>
      </c>
      <c r="H780" s="2">
        <v>0</v>
      </c>
      <c r="I780" s="2">
        <v>0</v>
      </c>
      <c r="J780" s="2">
        <v>0</v>
      </c>
      <c r="K780" s="2">
        <v>0</v>
      </c>
      <c r="L780" s="2">
        <v>0</v>
      </c>
      <c r="M780" s="2">
        <v>0</v>
      </c>
      <c r="N780" s="2">
        <v>0</v>
      </c>
      <c r="O780" s="2">
        <v>9</v>
      </c>
      <c r="P780" s="2">
        <v>0</v>
      </c>
      <c r="Q780" s="2">
        <v>0</v>
      </c>
      <c r="R780" s="2">
        <v>0</v>
      </c>
      <c r="S780" s="2">
        <v>0</v>
      </c>
      <c r="T780" s="2">
        <v>0</v>
      </c>
      <c r="U780" s="2">
        <v>9</v>
      </c>
      <c r="V780" s="2">
        <v>0</v>
      </c>
      <c r="W780" s="2">
        <v>0</v>
      </c>
      <c r="X780" s="2">
        <v>0</v>
      </c>
      <c r="Y780" s="2">
        <v>0</v>
      </c>
      <c r="Z780" s="2">
        <v>0</v>
      </c>
    </row>
    <row r="781" spans="1:26" x14ac:dyDescent="0.35">
      <c r="A781" s="1">
        <v>41412</v>
      </c>
      <c r="B781" s="2" t="s">
        <v>228</v>
      </c>
      <c r="C781" s="2" t="s">
        <v>236</v>
      </c>
      <c r="D781" s="2" t="s">
        <v>209</v>
      </c>
      <c r="E781" s="2">
        <v>0</v>
      </c>
      <c r="F781" s="2">
        <v>0</v>
      </c>
      <c r="G781" s="2">
        <v>0</v>
      </c>
      <c r="H781" s="2">
        <v>0</v>
      </c>
      <c r="I781" s="2">
        <v>0</v>
      </c>
      <c r="J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10</v>
      </c>
      <c r="P781" s="2">
        <v>0</v>
      </c>
      <c r="Q781" s="2">
        <v>0</v>
      </c>
      <c r="R781" s="2">
        <v>0</v>
      </c>
      <c r="S781" s="2">
        <v>0</v>
      </c>
      <c r="T781" s="2">
        <v>0</v>
      </c>
      <c r="U781" s="2">
        <v>10</v>
      </c>
      <c r="V781" s="2">
        <v>0</v>
      </c>
      <c r="W781" s="2">
        <v>0</v>
      </c>
      <c r="X781" s="2">
        <v>0</v>
      </c>
      <c r="Y781" s="2">
        <v>0</v>
      </c>
      <c r="Z781" s="2">
        <v>0</v>
      </c>
    </row>
    <row r="782" spans="1:26" x14ac:dyDescent="0.35">
      <c r="A782" s="1">
        <v>41412</v>
      </c>
      <c r="B782" s="2" t="s">
        <v>228</v>
      </c>
      <c r="C782" s="2" t="s">
        <v>236</v>
      </c>
      <c r="D782" s="2" t="s">
        <v>209</v>
      </c>
      <c r="E782" s="2">
        <v>0</v>
      </c>
      <c r="F782" s="2">
        <v>0</v>
      </c>
      <c r="G782" s="2">
        <v>0</v>
      </c>
      <c r="H782" s="2">
        <v>0</v>
      </c>
      <c r="I782" s="2">
        <v>0</v>
      </c>
      <c r="J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11</v>
      </c>
      <c r="P782" s="2">
        <v>0</v>
      </c>
      <c r="Q782" s="2">
        <v>0</v>
      </c>
      <c r="R782" s="2">
        <v>0</v>
      </c>
      <c r="S782" s="2">
        <v>0</v>
      </c>
      <c r="T782" s="2">
        <v>0</v>
      </c>
      <c r="U782" s="2">
        <v>11</v>
      </c>
      <c r="V782" s="2">
        <v>0</v>
      </c>
      <c r="W782" s="2">
        <v>0</v>
      </c>
      <c r="X782" s="2">
        <v>0</v>
      </c>
      <c r="Y782" s="2">
        <v>0</v>
      </c>
      <c r="Z782" s="2">
        <v>0</v>
      </c>
    </row>
    <row r="783" spans="1:26" x14ac:dyDescent="0.35">
      <c r="A783" s="1">
        <v>41413</v>
      </c>
      <c r="B783" s="2" t="s">
        <v>231</v>
      </c>
      <c r="C783" s="2" t="s">
        <v>208</v>
      </c>
      <c r="D783" s="2" t="s">
        <v>209</v>
      </c>
      <c r="E783" s="2" t="s">
        <v>196</v>
      </c>
      <c r="F783" s="2" t="s">
        <v>210</v>
      </c>
      <c r="G783" s="2">
        <v>207</v>
      </c>
      <c r="H783" s="2">
        <v>0</v>
      </c>
      <c r="I783" s="2">
        <v>208</v>
      </c>
      <c r="J783" s="2">
        <v>4</v>
      </c>
      <c r="K783" s="2">
        <v>46</v>
      </c>
      <c r="L783" s="2">
        <v>37</v>
      </c>
      <c r="M783" s="2">
        <v>17</v>
      </c>
      <c r="N783" s="2">
        <v>27</v>
      </c>
      <c r="O783" s="2">
        <v>1</v>
      </c>
      <c r="P783" s="2" t="s">
        <v>199</v>
      </c>
      <c r="Q783" s="2">
        <v>122</v>
      </c>
      <c r="R783" s="2">
        <v>0</v>
      </c>
      <c r="S783" s="2">
        <v>0</v>
      </c>
      <c r="T783" s="2">
        <v>1</v>
      </c>
      <c r="U783" s="2">
        <v>1</v>
      </c>
      <c r="V783" s="2" t="s">
        <v>206</v>
      </c>
      <c r="W783" s="2">
        <v>12</v>
      </c>
      <c r="X783" s="2">
        <v>3</v>
      </c>
      <c r="Y783" s="2">
        <v>0</v>
      </c>
      <c r="Z783" s="2">
        <v>26</v>
      </c>
    </row>
    <row r="784" spans="1:26" x14ac:dyDescent="0.35">
      <c r="A784" s="1">
        <v>41413</v>
      </c>
      <c r="B784" s="2" t="s">
        <v>231</v>
      </c>
      <c r="C784" s="2" t="s">
        <v>208</v>
      </c>
      <c r="D784" s="2" t="s">
        <v>209</v>
      </c>
      <c r="E784" s="2" t="s">
        <v>196</v>
      </c>
      <c r="F784" s="2" t="s">
        <v>210</v>
      </c>
      <c r="G784" s="2">
        <v>207</v>
      </c>
      <c r="H784" s="2">
        <v>0</v>
      </c>
      <c r="I784" s="2">
        <v>208</v>
      </c>
      <c r="J784" s="2">
        <v>4</v>
      </c>
      <c r="K784" s="2">
        <v>46</v>
      </c>
      <c r="L784" s="2">
        <v>37</v>
      </c>
      <c r="M784" s="2">
        <v>17</v>
      </c>
      <c r="N784" s="2">
        <v>27</v>
      </c>
      <c r="O784" s="2">
        <v>2</v>
      </c>
      <c r="P784" s="2" t="s">
        <v>200</v>
      </c>
      <c r="Q784" s="2">
        <v>5</v>
      </c>
      <c r="R784" s="2">
        <v>0</v>
      </c>
      <c r="S784" s="2">
        <v>0</v>
      </c>
      <c r="T784" s="2">
        <v>0</v>
      </c>
      <c r="U784" s="2">
        <v>2</v>
      </c>
      <c r="V784" s="2" t="s">
        <v>280</v>
      </c>
      <c r="W784" s="2">
        <v>9</v>
      </c>
      <c r="X784" s="2">
        <v>0</v>
      </c>
      <c r="Y784" s="2">
        <v>3</v>
      </c>
      <c r="Z784" s="2">
        <v>41</v>
      </c>
    </row>
    <row r="785" spans="1:26" x14ac:dyDescent="0.35">
      <c r="A785" s="1">
        <v>41413</v>
      </c>
      <c r="B785" s="2" t="s">
        <v>231</v>
      </c>
      <c r="C785" s="2" t="s">
        <v>208</v>
      </c>
      <c r="D785" s="2" t="s">
        <v>209</v>
      </c>
      <c r="E785" s="2" t="s">
        <v>196</v>
      </c>
      <c r="F785" s="2" t="s">
        <v>210</v>
      </c>
      <c r="G785" s="2">
        <v>207</v>
      </c>
      <c r="H785" s="2">
        <v>0</v>
      </c>
      <c r="I785" s="2">
        <v>208</v>
      </c>
      <c r="J785" s="2">
        <v>4</v>
      </c>
      <c r="K785" s="2">
        <v>46</v>
      </c>
      <c r="L785" s="2">
        <v>37</v>
      </c>
      <c r="M785" s="2">
        <v>17</v>
      </c>
      <c r="N785" s="2">
        <v>27</v>
      </c>
      <c r="O785" s="2">
        <v>3</v>
      </c>
      <c r="P785" s="2" t="s">
        <v>225</v>
      </c>
      <c r="Q785" s="2">
        <v>1</v>
      </c>
      <c r="R785" s="2">
        <v>0</v>
      </c>
      <c r="S785" s="2">
        <v>0</v>
      </c>
      <c r="T785" s="2">
        <v>0</v>
      </c>
      <c r="U785" s="2">
        <v>3</v>
      </c>
      <c r="V785" s="2" t="s">
        <v>199</v>
      </c>
      <c r="W785" s="2">
        <v>9</v>
      </c>
      <c r="X785" s="2">
        <v>0</v>
      </c>
      <c r="Y785" s="2">
        <v>0</v>
      </c>
      <c r="Z785" s="2">
        <v>35</v>
      </c>
    </row>
    <row r="786" spans="1:26" x14ac:dyDescent="0.35">
      <c r="A786" s="1">
        <v>41413</v>
      </c>
      <c r="B786" s="2" t="s">
        <v>231</v>
      </c>
      <c r="C786" s="2" t="s">
        <v>208</v>
      </c>
      <c r="D786" s="2" t="s">
        <v>209</v>
      </c>
      <c r="E786" s="2" t="s">
        <v>196</v>
      </c>
      <c r="F786" s="2" t="s">
        <v>210</v>
      </c>
      <c r="G786" s="2">
        <v>207</v>
      </c>
      <c r="H786" s="2">
        <v>0</v>
      </c>
      <c r="I786" s="2">
        <v>208</v>
      </c>
      <c r="J786" s="2">
        <v>4</v>
      </c>
      <c r="K786" s="2">
        <v>46</v>
      </c>
      <c r="L786" s="2">
        <v>37</v>
      </c>
      <c r="M786" s="2">
        <v>17</v>
      </c>
      <c r="N786" s="2">
        <v>27</v>
      </c>
      <c r="O786" s="2">
        <v>4</v>
      </c>
      <c r="P786" s="2" t="s">
        <v>226</v>
      </c>
      <c r="Q786" s="2">
        <v>21</v>
      </c>
      <c r="R786" s="2">
        <v>0</v>
      </c>
      <c r="S786" s="2">
        <v>0</v>
      </c>
      <c r="T786" s="2">
        <v>0</v>
      </c>
      <c r="U786" s="2">
        <v>4</v>
      </c>
      <c r="V786" s="2" t="s">
        <v>196</v>
      </c>
      <c r="W786" s="2">
        <v>6</v>
      </c>
      <c r="X786" s="2">
        <v>0</v>
      </c>
      <c r="Y786" s="2">
        <v>1</v>
      </c>
      <c r="Z786" s="2">
        <v>22</v>
      </c>
    </row>
    <row r="787" spans="1:26" x14ac:dyDescent="0.35">
      <c r="A787" s="1">
        <v>41413</v>
      </c>
      <c r="B787" s="2" t="s">
        <v>231</v>
      </c>
      <c r="C787" s="2" t="s">
        <v>208</v>
      </c>
      <c r="D787" s="2" t="s">
        <v>209</v>
      </c>
      <c r="E787" s="2" t="s">
        <v>196</v>
      </c>
      <c r="F787" s="2" t="s">
        <v>210</v>
      </c>
      <c r="G787" s="2">
        <v>207</v>
      </c>
      <c r="H787" s="2">
        <v>0</v>
      </c>
      <c r="I787" s="2">
        <v>208</v>
      </c>
      <c r="J787" s="2">
        <v>4</v>
      </c>
      <c r="K787" s="2">
        <v>46</v>
      </c>
      <c r="L787" s="2">
        <v>37</v>
      </c>
      <c r="M787" s="2">
        <v>17</v>
      </c>
      <c r="N787" s="2">
        <v>27</v>
      </c>
      <c r="O787" s="2">
        <v>5</v>
      </c>
      <c r="P787" s="2" t="s">
        <v>196</v>
      </c>
      <c r="Q787" s="2">
        <v>26</v>
      </c>
      <c r="R787" s="2">
        <v>0</v>
      </c>
      <c r="S787" s="2">
        <v>0</v>
      </c>
      <c r="T787" s="2">
        <v>0</v>
      </c>
      <c r="U787" s="2">
        <v>5</v>
      </c>
      <c r="V787" s="2" t="s">
        <v>230</v>
      </c>
      <c r="W787" s="2">
        <v>6</v>
      </c>
      <c r="X787" s="2">
        <v>0</v>
      </c>
      <c r="Y787" s="2">
        <v>0</v>
      </c>
      <c r="Z787" s="2">
        <v>35</v>
      </c>
    </row>
    <row r="788" spans="1:26" x14ac:dyDescent="0.35">
      <c r="A788" s="1">
        <v>41413</v>
      </c>
      <c r="B788" s="2" t="s">
        <v>231</v>
      </c>
      <c r="C788" s="2" t="s">
        <v>208</v>
      </c>
      <c r="D788" s="2" t="s">
        <v>209</v>
      </c>
      <c r="E788" s="2" t="s">
        <v>196</v>
      </c>
      <c r="F788" s="2" t="s">
        <v>210</v>
      </c>
      <c r="G788" s="2">
        <v>207</v>
      </c>
      <c r="H788" s="2">
        <v>0</v>
      </c>
      <c r="I788" s="2">
        <v>208</v>
      </c>
      <c r="J788" s="2">
        <v>4</v>
      </c>
      <c r="K788" s="2">
        <v>46</v>
      </c>
      <c r="L788" s="2">
        <v>37</v>
      </c>
      <c r="M788" s="2">
        <v>17</v>
      </c>
      <c r="N788" s="2">
        <v>27</v>
      </c>
      <c r="O788" s="2">
        <v>6</v>
      </c>
      <c r="P788" s="2" t="s">
        <v>224</v>
      </c>
      <c r="Q788" s="2">
        <v>1</v>
      </c>
      <c r="R788" s="2">
        <v>0</v>
      </c>
      <c r="S788" s="2">
        <v>0</v>
      </c>
      <c r="T788" s="2">
        <v>0</v>
      </c>
      <c r="U788" s="2">
        <v>6</v>
      </c>
      <c r="V788" s="2" t="s">
        <v>226</v>
      </c>
      <c r="W788" s="2">
        <v>3</v>
      </c>
      <c r="X788" s="2">
        <v>0</v>
      </c>
      <c r="Y788" s="2">
        <v>0</v>
      </c>
      <c r="Z788" s="2">
        <v>22</v>
      </c>
    </row>
    <row r="789" spans="1:26" x14ac:dyDescent="0.35">
      <c r="A789" s="1">
        <v>41413</v>
      </c>
      <c r="B789" s="2" t="s">
        <v>231</v>
      </c>
      <c r="C789" s="2" t="s">
        <v>208</v>
      </c>
      <c r="D789" s="2" t="s">
        <v>209</v>
      </c>
      <c r="E789" s="2" t="s">
        <v>196</v>
      </c>
      <c r="F789" s="2" t="s">
        <v>210</v>
      </c>
      <c r="G789" s="2">
        <v>207</v>
      </c>
      <c r="H789" s="2">
        <v>0</v>
      </c>
      <c r="I789" s="2">
        <v>208</v>
      </c>
      <c r="J789" s="2">
        <v>4</v>
      </c>
      <c r="K789" s="2">
        <v>46</v>
      </c>
      <c r="L789" s="2">
        <v>37</v>
      </c>
      <c r="M789" s="2">
        <v>17</v>
      </c>
      <c r="N789" s="2">
        <v>27</v>
      </c>
      <c r="O789" s="2">
        <v>7</v>
      </c>
      <c r="P789" s="2" t="s">
        <v>230</v>
      </c>
      <c r="Q789" s="2">
        <v>2</v>
      </c>
      <c r="R789" s="2">
        <v>0</v>
      </c>
      <c r="S789" s="2">
        <v>0</v>
      </c>
      <c r="T789" s="2">
        <v>0</v>
      </c>
      <c r="U789" s="2">
        <v>7</v>
      </c>
      <c r="V789" s="2" t="s">
        <v>225</v>
      </c>
      <c r="W789" s="2">
        <v>1</v>
      </c>
      <c r="X789" s="2">
        <v>0</v>
      </c>
      <c r="Y789" s="2">
        <v>0</v>
      </c>
      <c r="Z789" s="2">
        <v>0</v>
      </c>
    </row>
    <row r="790" spans="1:26" x14ac:dyDescent="0.35">
      <c r="A790" s="1">
        <v>41413</v>
      </c>
      <c r="B790" s="2" t="s">
        <v>231</v>
      </c>
      <c r="C790" s="2" t="s">
        <v>208</v>
      </c>
      <c r="D790" s="2" t="s">
        <v>209</v>
      </c>
      <c r="E790" s="2" t="s">
        <v>196</v>
      </c>
      <c r="F790" s="2" t="s">
        <v>210</v>
      </c>
      <c r="G790" s="2">
        <v>207</v>
      </c>
      <c r="H790" s="2">
        <v>0</v>
      </c>
      <c r="I790" s="2">
        <v>208</v>
      </c>
      <c r="J790" s="2">
        <v>4</v>
      </c>
      <c r="K790" s="2">
        <v>46</v>
      </c>
      <c r="L790" s="2">
        <v>37</v>
      </c>
      <c r="M790" s="2">
        <v>17</v>
      </c>
      <c r="N790" s="2">
        <v>27</v>
      </c>
      <c r="O790" s="2">
        <v>8</v>
      </c>
      <c r="P790" s="2" t="s">
        <v>280</v>
      </c>
      <c r="Q790" s="2">
        <v>8</v>
      </c>
      <c r="R790" s="2">
        <v>0</v>
      </c>
      <c r="S790" s="2">
        <v>0</v>
      </c>
      <c r="T790" s="2">
        <v>0</v>
      </c>
      <c r="U790" s="2">
        <v>8</v>
      </c>
      <c r="V790" s="2">
        <v>0</v>
      </c>
      <c r="W790" s="2">
        <v>0</v>
      </c>
      <c r="X790" s="2">
        <v>0</v>
      </c>
      <c r="Y790" s="2">
        <v>0</v>
      </c>
      <c r="Z790" s="2">
        <v>0</v>
      </c>
    </row>
    <row r="791" spans="1:26" x14ac:dyDescent="0.35">
      <c r="A791" s="1">
        <v>41413</v>
      </c>
      <c r="B791" s="2" t="s">
        <v>231</v>
      </c>
      <c r="C791" s="2" t="s">
        <v>208</v>
      </c>
      <c r="D791" s="2" t="s">
        <v>209</v>
      </c>
      <c r="E791" s="2" t="s">
        <v>196</v>
      </c>
      <c r="F791" s="2" t="s">
        <v>210</v>
      </c>
      <c r="G791" s="2">
        <v>207</v>
      </c>
      <c r="H791" s="2">
        <v>0</v>
      </c>
      <c r="I791" s="2">
        <v>208</v>
      </c>
      <c r="J791" s="2">
        <v>4</v>
      </c>
      <c r="K791" s="2">
        <v>46</v>
      </c>
      <c r="L791" s="2">
        <v>37</v>
      </c>
      <c r="M791" s="2">
        <v>17</v>
      </c>
      <c r="N791" s="2">
        <v>27</v>
      </c>
      <c r="O791" s="2">
        <v>9</v>
      </c>
      <c r="P791" s="2" t="s">
        <v>206</v>
      </c>
      <c r="Q791" s="2">
        <v>4</v>
      </c>
      <c r="R791" s="2">
        <v>0</v>
      </c>
      <c r="S791" s="2">
        <v>0</v>
      </c>
      <c r="T791" s="2">
        <v>0</v>
      </c>
      <c r="U791" s="2">
        <v>9</v>
      </c>
      <c r="V791" s="2">
        <v>0</v>
      </c>
      <c r="W791" s="2">
        <v>0</v>
      </c>
      <c r="X791" s="2">
        <v>0</v>
      </c>
      <c r="Y791" s="2">
        <v>0</v>
      </c>
      <c r="Z791" s="2">
        <v>0</v>
      </c>
    </row>
    <row r="792" spans="1:26" x14ac:dyDescent="0.35">
      <c r="A792" s="1">
        <v>41413</v>
      </c>
      <c r="B792" s="2" t="s">
        <v>231</v>
      </c>
      <c r="C792" s="2" t="s">
        <v>208</v>
      </c>
      <c r="D792" s="2" t="s">
        <v>209</v>
      </c>
      <c r="E792" s="2" t="s">
        <v>196</v>
      </c>
      <c r="F792" s="2" t="s">
        <v>210</v>
      </c>
      <c r="G792" s="2">
        <v>207</v>
      </c>
      <c r="H792" s="2">
        <v>0</v>
      </c>
      <c r="I792" s="2">
        <v>208</v>
      </c>
      <c r="J792" s="2">
        <v>4</v>
      </c>
      <c r="K792" s="2">
        <v>46</v>
      </c>
      <c r="L792" s="2">
        <v>37</v>
      </c>
      <c r="M792" s="2">
        <v>17</v>
      </c>
      <c r="N792" s="2">
        <v>27</v>
      </c>
      <c r="O792" s="2">
        <v>10</v>
      </c>
      <c r="P792" s="2">
        <v>0</v>
      </c>
      <c r="Q792" s="2">
        <v>0</v>
      </c>
      <c r="R792" s="2">
        <v>0</v>
      </c>
      <c r="S792" s="2">
        <v>0</v>
      </c>
      <c r="T792" s="2">
        <v>0</v>
      </c>
      <c r="U792" s="2">
        <v>10</v>
      </c>
      <c r="V792" s="2">
        <v>0</v>
      </c>
      <c r="W792" s="2">
        <v>0</v>
      </c>
      <c r="X792" s="2">
        <v>0</v>
      </c>
      <c r="Y792" s="2">
        <v>0</v>
      </c>
      <c r="Z792" s="2">
        <v>0</v>
      </c>
    </row>
    <row r="793" spans="1:26" x14ac:dyDescent="0.35">
      <c r="A793" s="1">
        <v>41413</v>
      </c>
      <c r="B793" s="2" t="s">
        <v>231</v>
      </c>
      <c r="C793" s="2" t="s">
        <v>208</v>
      </c>
      <c r="D793" s="2" t="s">
        <v>209</v>
      </c>
      <c r="E793" s="2" t="s">
        <v>196</v>
      </c>
      <c r="F793" s="2" t="s">
        <v>210</v>
      </c>
      <c r="G793" s="2">
        <v>207</v>
      </c>
      <c r="H793" s="2">
        <v>0</v>
      </c>
      <c r="I793" s="2">
        <v>208</v>
      </c>
      <c r="J793" s="2">
        <v>4</v>
      </c>
      <c r="K793" s="2">
        <v>46</v>
      </c>
      <c r="L793" s="2">
        <v>37</v>
      </c>
      <c r="M793" s="2">
        <v>17</v>
      </c>
      <c r="N793" s="2">
        <v>27</v>
      </c>
      <c r="O793" s="2">
        <v>11</v>
      </c>
      <c r="P793" s="2">
        <v>0</v>
      </c>
      <c r="Q793" s="2">
        <v>0</v>
      </c>
      <c r="R793" s="2">
        <v>0</v>
      </c>
      <c r="S793" s="2">
        <v>0</v>
      </c>
      <c r="T793" s="2">
        <v>0</v>
      </c>
      <c r="U793" s="2">
        <v>11</v>
      </c>
      <c r="V793" s="2">
        <v>0</v>
      </c>
      <c r="W793" s="2">
        <v>0</v>
      </c>
      <c r="X793" s="2">
        <v>0</v>
      </c>
      <c r="Y793" s="2">
        <v>0</v>
      </c>
      <c r="Z793" s="2">
        <v>0</v>
      </c>
    </row>
    <row r="794" spans="1:26" x14ac:dyDescent="0.35">
      <c r="A794" s="1">
        <v>41419</v>
      </c>
      <c r="B794" s="2" t="s">
        <v>243</v>
      </c>
      <c r="C794" s="2" t="s">
        <v>194</v>
      </c>
      <c r="D794" s="2" t="s">
        <v>209</v>
      </c>
      <c r="E794" s="2" t="s">
        <v>196</v>
      </c>
      <c r="F794" s="2" t="s">
        <v>197</v>
      </c>
      <c r="G794" s="2">
        <v>227</v>
      </c>
      <c r="H794" s="2">
        <v>6</v>
      </c>
      <c r="I794" s="2">
        <v>220</v>
      </c>
      <c r="J794" s="2">
        <v>7</v>
      </c>
      <c r="K794" s="2">
        <v>39</v>
      </c>
      <c r="L794" s="2">
        <v>40</v>
      </c>
      <c r="M794" s="2">
        <v>23</v>
      </c>
      <c r="N794" s="2">
        <v>9</v>
      </c>
      <c r="O794" s="2">
        <v>1</v>
      </c>
      <c r="P794" s="2" t="s">
        <v>199</v>
      </c>
      <c r="Q794" s="2">
        <v>13</v>
      </c>
      <c r="R794" s="2">
        <v>1</v>
      </c>
      <c r="S794" s="2">
        <v>0</v>
      </c>
      <c r="T794" s="2">
        <v>0</v>
      </c>
      <c r="U794" s="2">
        <v>1</v>
      </c>
      <c r="V794" s="2" t="s">
        <v>203</v>
      </c>
      <c r="W794" s="2">
        <v>8</v>
      </c>
      <c r="X794" s="2">
        <v>1</v>
      </c>
      <c r="Y794" s="2">
        <v>0</v>
      </c>
      <c r="Z794" s="2">
        <v>34</v>
      </c>
    </row>
    <row r="795" spans="1:26" x14ac:dyDescent="0.35">
      <c r="A795" s="1">
        <v>41419</v>
      </c>
      <c r="B795" s="2" t="s">
        <v>243</v>
      </c>
      <c r="C795" s="2" t="s">
        <v>194</v>
      </c>
      <c r="D795" s="2" t="s">
        <v>209</v>
      </c>
      <c r="E795" s="2" t="s">
        <v>196</v>
      </c>
      <c r="F795" s="2" t="s">
        <v>197</v>
      </c>
      <c r="G795" s="2">
        <v>227</v>
      </c>
      <c r="H795" s="2">
        <v>6</v>
      </c>
      <c r="I795" s="2">
        <v>220</v>
      </c>
      <c r="J795" s="2">
        <v>7</v>
      </c>
      <c r="K795" s="2">
        <v>39</v>
      </c>
      <c r="L795" s="2">
        <v>40</v>
      </c>
      <c r="M795" s="2">
        <v>23</v>
      </c>
      <c r="N795" s="2">
        <v>9</v>
      </c>
      <c r="O795" s="2">
        <v>2</v>
      </c>
      <c r="P795" s="2" t="s">
        <v>224</v>
      </c>
      <c r="Q795" s="2">
        <v>16</v>
      </c>
      <c r="R795" s="2">
        <v>1</v>
      </c>
      <c r="S795" s="2">
        <v>0</v>
      </c>
      <c r="T795" s="2">
        <v>0</v>
      </c>
      <c r="U795" s="2">
        <v>2</v>
      </c>
      <c r="V795" s="2" t="s">
        <v>233</v>
      </c>
      <c r="W795" s="2">
        <v>8</v>
      </c>
      <c r="X795" s="2">
        <v>1</v>
      </c>
      <c r="Y795" s="2">
        <v>1</v>
      </c>
      <c r="Z795" s="2">
        <v>12</v>
      </c>
    </row>
    <row r="796" spans="1:26" x14ac:dyDescent="0.35">
      <c r="A796" s="1">
        <v>41419</v>
      </c>
      <c r="B796" s="2" t="s">
        <v>243</v>
      </c>
      <c r="C796" s="2" t="s">
        <v>194</v>
      </c>
      <c r="D796" s="2" t="s">
        <v>209</v>
      </c>
      <c r="E796" s="2" t="s">
        <v>196</v>
      </c>
      <c r="F796" s="2" t="s">
        <v>197</v>
      </c>
      <c r="G796" s="2">
        <v>227</v>
      </c>
      <c r="H796" s="2">
        <v>6</v>
      </c>
      <c r="I796" s="2">
        <v>220</v>
      </c>
      <c r="J796" s="2">
        <v>7</v>
      </c>
      <c r="K796" s="2">
        <v>39</v>
      </c>
      <c r="L796" s="2">
        <v>40</v>
      </c>
      <c r="M796" s="2">
        <v>23</v>
      </c>
      <c r="N796" s="2">
        <v>9</v>
      </c>
      <c r="O796" s="2">
        <v>3</v>
      </c>
      <c r="P796" s="2" t="s">
        <v>239</v>
      </c>
      <c r="Q796" s="2">
        <v>4</v>
      </c>
      <c r="R796" s="2">
        <v>1</v>
      </c>
      <c r="S796" s="2">
        <v>0</v>
      </c>
      <c r="T796" s="2">
        <v>0</v>
      </c>
      <c r="U796" s="2">
        <v>3</v>
      </c>
      <c r="V796" s="2" t="s">
        <v>214</v>
      </c>
      <c r="W796" s="2">
        <v>7</v>
      </c>
      <c r="X796" s="2">
        <v>0</v>
      </c>
      <c r="Y796" s="2">
        <v>1</v>
      </c>
      <c r="Z796" s="2">
        <v>43</v>
      </c>
    </row>
    <row r="797" spans="1:26" x14ac:dyDescent="0.35">
      <c r="A797" s="1">
        <v>41419</v>
      </c>
      <c r="B797" s="2" t="s">
        <v>243</v>
      </c>
      <c r="C797" s="2" t="s">
        <v>194</v>
      </c>
      <c r="D797" s="2" t="s">
        <v>209</v>
      </c>
      <c r="E797" s="2" t="s">
        <v>196</v>
      </c>
      <c r="F797" s="2" t="s">
        <v>197</v>
      </c>
      <c r="G797" s="2">
        <v>227</v>
      </c>
      <c r="H797" s="2">
        <v>6</v>
      </c>
      <c r="I797" s="2">
        <v>220</v>
      </c>
      <c r="J797" s="2">
        <v>7</v>
      </c>
      <c r="K797" s="2">
        <v>39</v>
      </c>
      <c r="L797" s="2">
        <v>40</v>
      </c>
      <c r="M797" s="2">
        <v>23</v>
      </c>
      <c r="N797" s="2">
        <v>9</v>
      </c>
      <c r="O797" s="2">
        <v>4</v>
      </c>
      <c r="P797" s="2" t="s">
        <v>196</v>
      </c>
      <c r="Q797" s="2">
        <v>71</v>
      </c>
      <c r="R797" s="2">
        <v>1</v>
      </c>
      <c r="S797" s="2">
        <v>1</v>
      </c>
      <c r="T797" s="2">
        <v>0</v>
      </c>
      <c r="U797" s="2">
        <v>4</v>
      </c>
      <c r="V797" s="2" t="s">
        <v>270</v>
      </c>
      <c r="W797" s="2">
        <v>4</v>
      </c>
      <c r="X797" s="2">
        <v>0</v>
      </c>
      <c r="Y797" s="2">
        <v>1</v>
      </c>
      <c r="Z797" s="2">
        <v>41</v>
      </c>
    </row>
    <row r="798" spans="1:26" x14ac:dyDescent="0.35">
      <c r="A798" s="1">
        <v>41419</v>
      </c>
      <c r="B798" s="2" t="s">
        <v>243</v>
      </c>
      <c r="C798" s="2" t="s">
        <v>194</v>
      </c>
      <c r="D798" s="2" t="s">
        <v>209</v>
      </c>
      <c r="E798" s="2" t="s">
        <v>196</v>
      </c>
      <c r="F798" s="2" t="s">
        <v>197</v>
      </c>
      <c r="G798" s="2">
        <v>227</v>
      </c>
      <c r="H798" s="2">
        <v>6</v>
      </c>
      <c r="I798" s="2">
        <v>220</v>
      </c>
      <c r="J798" s="2">
        <v>7</v>
      </c>
      <c r="K798" s="2">
        <v>39</v>
      </c>
      <c r="L798" s="2">
        <v>40</v>
      </c>
      <c r="M798" s="2">
        <v>23</v>
      </c>
      <c r="N798" s="2">
        <v>9</v>
      </c>
      <c r="O798" s="2">
        <v>5</v>
      </c>
      <c r="P798" s="2" t="s">
        <v>233</v>
      </c>
      <c r="Q798" s="2">
        <v>52</v>
      </c>
      <c r="R798" s="2">
        <v>1</v>
      </c>
      <c r="S798" s="2">
        <v>1</v>
      </c>
      <c r="T798" s="2">
        <v>0</v>
      </c>
      <c r="U798" s="2">
        <v>5</v>
      </c>
      <c r="V798" s="2" t="s">
        <v>205</v>
      </c>
      <c r="W798" s="2">
        <v>7</v>
      </c>
      <c r="X798" s="2">
        <v>0</v>
      </c>
      <c r="Y798" s="2">
        <v>3</v>
      </c>
      <c r="Z798" s="2">
        <v>42</v>
      </c>
    </row>
    <row r="799" spans="1:26" x14ac:dyDescent="0.35">
      <c r="A799" s="1">
        <v>41419</v>
      </c>
      <c r="B799" s="2" t="s">
        <v>243</v>
      </c>
      <c r="C799" s="2" t="s">
        <v>194</v>
      </c>
      <c r="D799" s="2" t="s">
        <v>209</v>
      </c>
      <c r="E799" s="2" t="s">
        <v>196</v>
      </c>
      <c r="F799" s="2" t="s">
        <v>197</v>
      </c>
      <c r="G799" s="2">
        <v>227</v>
      </c>
      <c r="H799" s="2">
        <v>6</v>
      </c>
      <c r="I799" s="2">
        <v>220</v>
      </c>
      <c r="J799" s="2">
        <v>7</v>
      </c>
      <c r="K799" s="2">
        <v>39</v>
      </c>
      <c r="L799" s="2">
        <v>40</v>
      </c>
      <c r="M799" s="2">
        <v>23</v>
      </c>
      <c r="N799" s="2">
        <v>9</v>
      </c>
      <c r="O799" s="2">
        <v>6</v>
      </c>
      <c r="P799" s="2" t="s">
        <v>202</v>
      </c>
      <c r="Q799" s="2">
        <v>44</v>
      </c>
      <c r="R799" s="2">
        <v>1</v>
      </c>
      <c r="S799" s="2">
        <v>0</v>
      </c>
      <c r="T799" s="2">
        <v>0</v>
      </c>
      <c r="U799" s="2">
        <v>6</v>
      </c>
      <c r="V799" s="2" t="s">
        <v>199</v>
      </c>
      <c r="W799" s="2">
        <v>4</v>
      </c>
      <c r="X799" s="2">
        <v>0</v>
      </c>
      <c r="Y799" s="2">
        <v>0</v>
      </c>
      <c r="Z799" s="2">
        <v>32</v>
      </c>
    </row>
    <row r="800" spans="1:26" x14ac:dyDescent="0.35">
      <c r="A800" s="1">
        <v>41419</v>
      </c>
      <c r="B800" s="2" t="s">
        <v>243</v>
      </c>
      <c r="C800" s="2" t="s">
        <v>194</v>
      </c>
      <c r="D800" s="2" t="s">
        <v>209</v>
      </c>
      <c r="E800" s="2" t="s">
        <v>196</v>
      </c>
      <c r="F800" s="2" t="s">
        <v>197</v>
      </c>
      <c r="G800" s="2">
        <v>227</v>
      </c>
      <c r="H800" s="2">
        <v>6</v>
      </c>
      <c r="I800" s="2">
        <v>220</v>
      </c>
      <c r="J800" s="2">
        <v>7</v>
      </c>
      <c r="K800" s="2">
        <v>39</v>
      </c>
      <c r="L800" s="2">
        <v>40</v>
      </c>
      <c r="M800" s="2">
        <v>23</v>
      </c>
      <c r="N800" s="2">
        <v>9</v>
      </c>
      <c r="O800" s="2">
        <v>7</v>
      </c>
      <c r="P800" s="2" t="s">
        <v>218</v>
      </c>
      <c r="Q800" s="2">
        <v>4</v>
      </c>
      <c r="R800" s="2">
        <v>0</v>
      </c>
      <c r="S800" s="2">
        <v>0</v>
      </c>
      <c r="T800" s="2">
        <v>0</v>
      </c>
      <c r="U800" s="2">
        <v>7</v>
      </c>
      <c r="V800" s="2" t="s">
        <v>196</v>
      </c>
      <c r="W800" s="2">
        <v>1</v>
      </c>
      <c r="X800" s="2">
        <v>0</v>
      </c>
      <c r="Y800" s="2">
        <v>1</v>
      </c>
      <c r="Z800" s="2">
        <v>7</v>
      </c>
    </row>
    <row r="801" spans="1:26" x14ac:dyDescent="0.35">
      <c r="A801" s="1">
        <v>41419</v>
      </c>
      <c r="B801" s="2" t="s">
        <v>243</v>
      </c>
      <c r="C801" s="2" t="s">
        <v>194</v>
      </c>
      <c r="D801" s="2" t="s">
        <v>209</v>
      </c>
      <c r="E801" s="2" t="s">
        <v>196</v>
      </c>
      <c r="F801" s="2" t="s">
        <v>197</v>
      </c>
      <c r="G801" s="2">
        <v>227</v>
      </c>
      <c r="H801" s="2">
        <v>6</v>
      </c>
      <c r="I801" s="2">
        <v>220</v>
      </c>
      <c r="J801" s="2">
        <v>7</v>
      </c>
      <c r="K801" s="2">
        <v>39</v>
      </c>
      <c r="L801" s="2">
        <v>40</v>
      </c>
      <c r="M801" s="2">
        <v>23</v>
      </c>
      <c r="N801" s="2">
        <v>9</v>
      </c>
      <c r="O801" s="2">
        <v>8</v>
      </c>
      <c r="P801" s="2">
        <v>0</v>
      </c>
      <c r="Q801" s="2">
        <v>0</v>
      </c>
      <c r="R801" s="2">
        <v>0</v>
      </c>
      <c r="S801" s="2">
        <v>0</v>
      </c>
      <c r="T801" s="2">
        <v>0</v>
      </c>
      <c r="U801" s="2">
        <v>8</v>
      </c>
      <c r="V801" s="2">
        <v>0</v>
      </c>
      <c r="W801" s="2">
        <v>0</v>
      </c>
      <c r="X801" s="2">
        <v>0</v>
      </c>
      <c r="Y801" s="2">
        <v>0</v>
      </c>
      <c r="Z801" s="2">
        <v>0</v>
      </c>
    </row>
    <row r="802" spans="1:26" x14ac:dyDescent="0.35">
      <c r="A802" s="1">
        <v>41419</v>
      </c>
      <c r="B802" s="2" t="s">
        <v>243</v>
      </c>
      <c r="C802" s="2" t="s">
        <v>194</v>
      </c>
      <c r="D802" s="2" t="s">
        <v>209</v>
      </c>
      <c r="E802" s="2" t="s">
        <v>196</v>
      </c>
      <c r="F802" s="2" t="s">
        <v>197</v>
      </c>
      <c r="G802" s="2">
        <v>227</v>
      </c>
      <c r="H802" s="2">
        <v>6</v>
      </c>
      <c r="I802" s="2">
        <v>220</v>
      </c>
      <c r="J802" s="2">
        <v>7</v>
      </c>
      <c r="K802" s="2">
        <v>39</v>
      </c>
      <c r="L802" s="2">
        <v>40</v>
      </c>
      <c r="M802" s="2">
        <v>23</v>
      </c>
      <c r="N802" s="2">
        <v>9</v>
      </c>
      <c r="O802" s="2">
        <v>9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9</v>
      </c>
      <c r="V802" s="2">
        <v>0</v>
      </c>
      <c r="W802" s="2">
        <v>0</v>
      </c>
      <c r="X802" s="2">
        <v>0</v>
      </c>
      <c r="Y802" s="2">
        <v>0</v>
      </c>
      <c r="Z802" s="2">
        <v>0</v>
      </c>
    </row>
    <row r="803" spans="1:26" x14ac:dyDescent="0.35">
      <c r="A803" s="1">
        <v>41419</v>
      </c>
      <c r="B803" s="2" t="s">
        <v>243</v>
      </c>
      <c r="C803" s="2" t="s">
        <v>194</v>
      </c>
      <c r="D803" s="2" t="s">
        <v>209</v>
      </c>
      <c r="E803" s="2" t="s">
        <v>196</v>
      </c>
      <c r="F803" s="2" t="s">
        <v>197</v>
      </c>
      <c r="G803" s="2">
        <v>227</v>
      </c>
      <c r="H803" s="2">
        <v>6</v>
      </c>
      <c r="I803" s="2">
        <v>220</v>
      </c>
      <c r="J803" s="2">
        <v>7</v>
      </c>
      <c r="K803" s="2">
        <v>39</v>
      </c>
      <c r="L803" s="2">
        <v>40</v>
      </c>
      <c r="M803" s="2">
        <v>23</v>
      </c>
      <c r="N803" s="2">
        <v>9</v>
      </c>
      <c r="O803" s="2">
        <v>10</v>
      </c>
      <c r="P803" s="2">
        <v>0</v>
      </c>
      <c r="Q803" s="2">
        <v>0</v>
      </c>
      <c r="R803" s="2">
        <v>0</v>
      </c>
      <c r="S803" s="2">
        <v>0</v>
      </c>
      <c r="T803" s="2">
        <v>0</v>
      </c>
      <c r="U803" s="2">
        <v>10</v>
      </c>
      <c r="V803" s="2">
        <v>0</v>
      </c>
      <c r="W803" s="2">
        <v>0</v>
      </c>
      <c r="X803" s="2">
        <v>0</v>
      </c>
      <c r="Y803" s="2">
        <v>0</v>
      </c>
      <c r="Z803" s="2">
        <v>0</v>
      </c>
    </row>
    <row r="804" spans="1:26" x14ac:dyDescent="0.35">
      <c r="A804" s="1">
        <v>41419</v>
      </c>
      <c r="B804" s="2" t="s">
        <v>243</v>
      </c>
      <c r="C804" s="2" t="s">
        <v>194</v>
      </c>
      <c r="D804" s="2" t="s">
        <v>209</v>
      </c>
      <c r="E804" s="2" t="s">
        <v>196</v>
      </c>
      <c r="F804" s="2" t="s">
        <v>197</v>
      </c>
      <c r="G804" s="2">
        <v>227</v>
      </c>
      <c r="H804" s="2">
        <v>6</v>
      </c>
      <c r="I804" s="2">
        <v>220</v>
      </c>
      <c r="J804" s="2">
        <v>7</v>
      </c>
      <c r="K804" s="2">
        <v>39</v>
      </c>
      <c r="L804" s="2">
        <v>40</v>
      </c>
      <c r="M804" s="2">
        <v>23</v>
      </c>
      <c r="N804" s="2">
        <v>9</v>
      </c>
      <c r="O804" s="2">
        <v>11</v>
      </c>
      <c r="P804" s="2">
        <v>0</v>
      </c>
      <c r="Q804" s="2">
        <v>0</v>
      </c>
      <c r="R804" s="2">
        <v>0</v>
      </c>
      <c r="S804" s="2">
        <v>0</v>
      </c>
      <c r="T804" s="2">
        <v>0</v>
      </c>
      <c r="U804" s="2">
        <v>11</v>
      </c>
      <c r="V804" s="2">
        <v>0</v>
      </c>
      <c r="W804" s="2">
        <v>0</v>
      </c>
      <c r="X804" s="2">
        <v>0</v>
      </c>
      <c r="Y804" s="2">
        <v>0</v>
      </c>
      <c r="Z804" s="2">
        <v>0</v>
      </c>
    </row>
    <row r="805" spans="1:26" x14ac:dyDescent="0.35">
      <c r="A805" s="1">
        <v>41420</v>
      </c>
      <c r="B805" s="2" t="s">
        <v>57</v>
      </c>
      <c r="C805" s="2" t="s">
        <v>64</v>
      </c>
      <c r="D805" s="2" t="s">
        <v>195</v>
      </c>
      <c r="E805" s="2">
        <v>0</v>
      </c>
      <c r="F805" s="2">
        <v>0</v>
      </c>
      <c r="G805" s="2">
        <v>0</v>
      </c>
      <c r="H805" s="2">
        <v>0</v>
      </c>
      <c r="I805" s="2">
        <v>0</v>
      </c>
      <c r="J805" s="2">
        <v>0</v>
      </c>
      <c r="K805" s="2">
        <v>0</v>
      </c>
      <c r="L805" s="2">
        <v>0</v>
      </c>
      <c r="M805" s="2">
        <v>0</v>
      </c>
      <c r="N805" s="2">
        <v>0</v>
      </c>
      <c r="O805" s="2">
        <v>1</v>
      </c>
      <c r="P805" s="2">
        <v>0</v>
      </c>
      <c r="Q805" s="2">
        <v>0</v>
      </c>
      <c r="R805" s="2">
        <v>0</v>
      </c>
      <c r="S805" s="2">
        <v>0</v>
      </c>
      <c r="T805" s="2">
        <v>0</v>
      </c>
      <c r="U805" s="2">
        <v>1</v>
      </c>
      <c r="V805" s="2">
        <v>0</v>
      </c>
      <c r="W805" s="2">
        <v>0</v>
      </c>
      <c r="X805" s="2">
        <v>0</v>
      </c>
      <c r="Y805" s="2">
        <v>0</v>
      </c>
      <c r="Z805" s="2">
        <v>0</v>
      </c>
    </row>
    <row r="806" spans="1:26" x14ac:dyDescent="0.35">
      <c r="A806" s="1">
        <v>41420</v>
      </c>
      <c r="B806" s="2" t="s">
        <v>57</v>
      </c>
      <c r="C806" s="2" t="s">
        <v>64</v>
      </c>
      <c r="D806" s="2" t="s">
        <v>195</v>
      </c>
      <c r="E806" s="2">
        <v>0</v>
      </c>
      <c r="F806" s="2">
        <v>0</v>
      </c>
      <c r="G806" s="2">
        <v>0</v>
      </c>
      <c r="H806" s="2">
        <v>0</v>
      </c>
      <c r="I806" s="2">
        <v>0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2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2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</row>
    <row r="807" spans="1:26" x14ac:dyDescent="0.35">
      <c r="A807" s="1">
        <v>41420</v>
      </c>
      <c r="B807" s="2" t="s">
        <v>57</v>
      </c>
      <c r="C807" s="2" t="s">
        <v>64</v>
      </c>
      <c r="D807" s="2" t="s">
        <v>195</v>
      </c>
      <c r="E807" s="2">
        <v>0</v>
      </c>
      <c r="F807" s="2">
        <v>0</v>
      </c>
      <c r="G807" s="2">
        <v>0</v>
      </c>
      <c r="H807" s="2">
        <v>0</v>
      </c>
      <c r="I807" s="2">
        <v>0</v>
      </c>
      <c r="J807" s="2">
        <v>0</v>
      </c>
      <c r="K807" s="2">
        <v>0</v>
      </c>
      <c r="L807" s="2">
        <v>0</v>
      </c>
      <c r="M807" s="2">
        <v>0</v>
      </c>
      <c r="N807" s="2">
        <v>0</v>
      </c>
      <c r="O807" s="2">
        <v>3</v>
      </c>
      <c r="P807" s="2">
        <v>0</v>
      </c>
      <c r="Q807" s="2">
        <v>0</v>
      </c>
      <c r="R807" s="2">
        <v>0</v>
      </c>
      <c r="S807" s="2">
        <v>0</v>
      </c>
      <c r="T807" s="2">
        <v>0</v>
      </c>
      <c r="U807" s="2">
        <v>3</v>
      </c>
      <c r="V807" s="2">
        <v>0</v>
      </c>
      <c r="W807" s="2">
        <v>0</v>
      </c>
      <c r="X807" s="2">
        <v>0</v>
      </c>
      <c r="Y807" s="2">
        <v>0</v>
      </c>
      <c r="Z807" s="2">
        <v>0</v>
      </c>
    </row>
    <row r="808" spans="1:26" x14ac:dyDescent="0.35">
      <c r="A808" s="1">
        <v>41420</v>
      </c>
      <c r="B808" s="2" t="s">
        <v>57</v>
      </c>
      <c r="C808" s="2" t="s">
        <v>64</v>
      </c>
      <c r="D808" s="2" t="s">
        <v>195</v>
      </c>
      <c r="E808" s="2">
        <v>0</v>
      </c>
      <c r="F808" s="2">
        <v>0</v>
      </c>
      <c r="G808" s="2">
        <v>0</v>
      </c>
      <c r="H808" s="2">
        <v>0</v>
      </c>
      <c r="I808" s="2">
        <v>0</v>
      </c>
      <c r="J808" s="2">
        <v>0</v>
      </c>
      <c r="K808" s="2">
        <v>0</v>
      </c>
      <c r="L808" s="2">
        <v>0</v>
      </c>
      <c r="M808" s="2">
        <v>0</v>
      </c>
      <c r="N808" s="2">
        <v>0</v>
      </c>
      <c r="O808" s="2">
        <v>4</v>
      </c>
      <c r="P808" s="2">
        <v>0</v>
      </c>
      <c r="Q808" s="2">
        <v>0</v>
      </c>
      <c r="R808" s="2">
        <v>0</v>
      </c>
      <c r="S808" s="2">
        <v>0</v>
      </c>
      <c r="T808" s="2">
        <v>0</v>
      </c>
      <c r="U808" s="2">
        <v>4</v>
      </c>
      <c r="V808" s="2">
        <v>0</v>
      </c>
      <c r="W808" s="2">
        <v>0</v>
      </c>
      <c r="X808" s="2">
        <v>0</v>
      </c>
      <c r="Y808" s="2">
        <v>0</v>
      </c>
      <c r="Z808" s="2">
        <v>0</v>
      </c>
    </row>
    <row r="809" spans="1:26" x14ac:dyDescent="0.35">
      <c r="A809" s="1">
        <v>41420</v>
      </c>
      <c r="B809" s="2" t="s">
        <v>57</v>
      </c>
      <c r="C809" s="2" t="s">
        <v>64</v>
      </c>
      <c r="D809" s="2" t="s">
        <v>195</v>
      </c>
      <c r="E809" s="2">
        <v>0</v>
      </c>
      <c r="F809" s="2">
        <v>0</v>
      </c>
      <c r="G809" s="2">
        <v>0</v>
      </c>
      <c r="H809" s="2">
        <v>0</v>
      </c>
      <c r="I809" s="2">
        <v>0</v>
      </c>
      <c r="J809" s="2">
        <v>0</v>
      </c>
      <c r="K809" s="2">
        <v>0</v>
      </c>
      <c r="L809" s="2">
        <v>0</v>
      </c>
      <c r="M809" s="2">
        <v>0</v>
      </c>
      <c r="N809" s="2">
        <v>0</v>
      </c>
      <c r="O809" s="2">
        <v>5</v>
      </c>
      <c r="P809" s="2">
        <v>0</v>
      </c>
      <c r="Q809" s="2">
        <v>0</v>
      </c>
      <c r="R809" s="2">
        <v>0</v>
      </c>
      <c r="S809" s="2">
        <v>0</v>
      </c>
      <c r="T809" s="2">
        <v>0</v>
      </c>
      <c r="U809" s="2">
        <v>5</v>
      </c>
      <c r="V809" s="2">
        <v>0</v>
      </c>
      <c r="W809" s="2">
        <v>0</v>
      </c>
      <c r="X809" s="2">
        <v>0</v>
      </c>
      <c r="Y809" s="2">
        <v>0</v>
      </c>
      <c r="Z809" s="2">
        <v>0</v>
      </c>
    </row>
    <row r="810" spans="1:26" x14ac:dyDescent="0.35">
      <c r="A810" s="1">
        <v>41420</v>
      </c>
      <c r="B810" s="2" t="s">
        <v>57</v>
      </c>
      <c r="C810" s="2" t="s">
        <v>64</v>
      </c>
      <c r="D810" s="2" t="s">
        <v>195</v>
      </c>
      <c r="E810" s="2">
        <v>0</v>
      </c>
      <c r="F810" s="2">
        <v>0</v>
      </c>
      <c r="G810" s="2">
        <v>0</v>
      </c>
      <c r="H810" s="2">
        <v>0</v>
      </c>
      <c r="I810" s="2">
        <v>0</v>
      </c>
      <c r="J810" s="2">
        <v>0</v>
      </c>
      <c r="K810" s="2">
        <v>0</v>
      </c>
      <c r="L810" s="2">
        <v>0</v>
      </c>
      <c r="M810" s="2">
        <v>0</v>
      </c>
      <c r="N810" s="2">
        <v>0</v>
      </c>
      <c r="O810" s="2">
        <v>6</v>
      </c>
      <c r="P810" s="2">
        <v>0</v>
      </c>
      <c r="Q810" s="2">
        <v>0</v>
      </c>
      <c r="R810" s="2">
        <v>0</v>
      </c>
      <c r="S810" s="2">
        <v>0</v>
      </c>
      <c r="T810" s="2">
        <v>0</v>
      </c>
      <c r="U810" s="2">
        <v>6</v>
      </c>
      <c r="V810" s="2">
        <v>0</v>
      </c>
      <c r="W810" s="2">
        <v>0</v>
      </c>
      <c r="X810" s="2">
        <v>0</v>
      </c>
      <c r="Y810" s="2">
        <v>0</v>
      </c>
      <c r="Z810" s="2">
        <v>0</v>
      </c>
    </row>
    <row r="811" spans="1:26" x14ac:dyDescent="0.35">
      <c r="A811" s="1">
        <v>41420</v>
      </c>
      <c r="B811" s="2" t="s">
        <v>57</v>
      </c>
      <c r="C811" s="2" t="s">
        <v>64</v>
      </c>
      <c r="D811" s="2" t="s">
        <v>195</v>
      </c>
      <c r="E811" s="2">
        <v>0</v>
      </c>
      <c r="F811" s="2">
        <v>0</v>
      </c>
      <c r="G811" s="2">
        <v>0</v>
      </c>
      <c r="H811" s="2">
        <v>0</v>
      </c>
      <c r="I811" s="2">
        <v>0</v>
      </c>
      <c r="J811" s="2">
        <v>0</v>
      </c>
      <c r="K811" s="2">
        <v>0</v>
      </c>
      <c r="L811" s="2">
        <v>0</v>
      </c>
      <c r="M811" s="2">
        <v>0</v>
      </c>
      <c r="N811" s="2">
        <v>0</v>
      </c>
      <c r="O811" s="2">
        <v>7</v>
      </c>
      <c r="P811" s="2">
        <v>0</v>
      </c>
      <c r="Q811" s="2">
        <v>0</v>
      </c>
      <c r="R811" s="2">
        <v>0</v>
      </c>
      <c r="S811" s="2">
        <v>0</v>
      </c>
      <c r="T811" s="2">
        <v>0</v>
      </c>
      <c r="U811" s="2">
        <v>7</v>
      </c>
      <c r="V811" s="2">
        <v>0</v>
      </c>
      <c r="W811" s="2">
        <v>0</v>
      </c>
      <c r="X811" s="2">
        <v>0</v>
      </c>
      <c r="Y811" s="2">
        <v>0</v>
      </c>
      <c r="Z811" s="2">
        <v>0</v>
      </c>
    </row>
    <row r="812" spans="1:26" x14ac:dyDescent="0.35">
      <c r="A812" s="1">
        <v>41420</v>
      </c>
      <c r="B812" s="2" t="s">
        <v>57</v>
      </c>
      <c r="C812" s="2" t="s">
        <v>64</v>
      </c>
      <c r="D812" s="2" t="s">
        <v>195</v>
      </c>
      <c r="E812" s="2">
        <v>0</v>
      </c>
      <c r="F812" s="2">
        <v>0</v>
      </c>
      <c r="G812" s="2">
        <v>0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0</v>
      </c>
      <c r="N812" s="2">
        <v>0</v>
      </c>
      <c r="O812" s="2">
        <v>8</v>
      </c>
      <c r="P812" s="2">
        <v>0</v>
      </c>
      <c r="Q812" s="2">
        <v>0</v>
      </c>
      <c r="R812" s="2">
        <v>0</v>
      </c>
      <c r="S812" s="2">
        <v>0</v>
      </c>
      <c r="T812" s="2">
        <v>0</v>
      </c>
      <c r="U812" s="2">
        <v>8</v>
      </c>
      <c r="V812" s="2">
        <v>0</v>
      </c>
      <c r="W812" s="2">
        <v>0</v>
      </c>
      <c r="X812" s="2">
        <v>0</v>
      </c>
      <c r="Y812" s="2">
        <v>0</v>
      </c>
      <c r="Z812" s="2">
        <v>0</v>
      </c>
    </row>
    <row r="813" spans="1:26" x14ac:dyDescent="0.35">
      <c r="A813" s="1">
        <v>41420</v>
      </c>
      <c r="B813" s="2" t="s">
        <v>57</v>
      </c>
      <c r="C813" s="2" t="s">
        <v>64</v>
      </c>
      <c r="D813" s="2" t="s">
        <v>195</v>
      </c>
      <c r="E813" s="2">
        <v>0</v>
      </c>
      <c r="F813" s="2">
        <v>0</v>
      </c>
      <c r="G813" s="2">
        <v>0</v>
      </c>
      <c r="H813" s="2">
        <v>0</v>
      </c>
      <c r="I813" s="2">
        <v>0</v>
      </c>
      <c r="J813" s="2">
        <v>0</v>
      </c>
      <c r="K813" s="2">
        <v>0</v>
      </c>
      <c r="L813" s="2">
        <v>0</v>
      </c>
      <c r="M813" s="2">
        <v>0</v>
      </c>
      <c r="N813" s="2">
        <v>0</v>
      </c>
      <c r="O813" s="2">
        <v>9</v>
      </c>
      <c r="P813" s="2">
        <v>0</v>
      </c>
      <c r="Q813" s="2">
        <v>0</v>
      </c>
      <c r="R813" s="2">
        <v>0</v>
      </c>
      <c r="S813" s="2">
        <v>0</v>
      </c>
      <c r="T813" s="2">
        <v>0</v>
      </c>
      <c r="U813" s="2">
        <v>9</v>
      </c>
      <c r="V813" s="2">
        <v>0</v>
      </c>
      <c r="W813" s="2">
        <v>0</v>
      </c>
      <c r="X813" s="2">
        <v>0</v>
      </c>
      <c r="Y813" s="2">
        <v>0</v>
      </c>
      <c r="Z813" s="2">
        <v>0</v>
      </c>
    </row>
    <row r="814" spans="1:26" x14ac:dyDescent="0.35">
      <c r="A814" s="1">
        <v>41420</v>
      </c>
      <c r="B814" s="2" t="s">
        <v>57</v>
      </c>
      <c r="C814" s="2" t="s">
        <v>64</v>
      </c>
      <c r="D814" s="2" t="s">
        <v>195</v>
      </c>
      <c r="E814" s="2">
        <v>0</v>
      </c>
      <c r="F814" s="2">
        <v>0</v>
      </c>
      <c r="G814" s="2">
        <v>0</v>
      </c>
      <c r="H814" s="2">
        <v>0</v>
      </c>
      <c r="I814" s="2">
        <v>0</v>
      </c>
      <c r="J814" s="2">
        <v>0</v>
      </c>
      <c r="K814" s="2">
        <v>0</v>
      </c>
      <c r="L814" s="2">
        <v>0</v>
      </c>
      <c r="M814" s="2">
        <v>0</v>
      </c>
      <c r="N814" s="2">
        <v>0</v>
      </c>
      <c r="O814" s="2">
        <v>10</v>
      </c>
      <c r="P814" s="2">
        <v>0</v>
      </c>
      <c r="Q814" s="2">
        <v>0</v>
      </c>
      <c r="R814" s="2">
        <v>0</v>
      </c>
      <c r="S814" s="2">
        <v>0</v>
      </c>
      <c r="T814" s="2">
        <v>0</v>
      </c>
      <c r="U814" s="2">
        <v>10</v>
      </c>
      <c r="V814" s="2">
        <v>0</v>
      </c>
      <c r="W814" s="2">
        <v>0</v>
      </c>
      <c r="X814" s="2">
        <v>0</v>
      </c>
      <c r="Y814" s="2">
        <v>0</v>
      </c>
      <c r="Z814" s="2">
        <v>0</v>
      </c>
    </row>
    <row r="815" spans="1:26" x14ac:dyDescent="0.35">
      <c r="A815" s="1">
        <v>41420</v>
      </c>
      <c r="B815" s="2" t="s">
        <v>57</v>
      </c>
      <c r="C815" s="2" t="s">
        <v>64</v>
      </c>
      <c r="D815" s="2" t="s">
        <v>195</v>
      </c>
      <c r="E815" s="2">
        <v>0</v>
      </c>
      <c r="F815" s="2">
        <v>0</v>
      </c>
      <c r="G815" s="2">
        <v>0</v>
      </c>
      <c r="H815" s="2">
        <v>0</v>
      </c>
      <c r="I815" s="2">
        <v>0</v>
      </c>
      <c r="J815" s="2">
        <v>0</v>
      </c>
      <c r="K815" s="2">
        <v>0</v>
      </c>
      <c r="L815" s="2">
        <v>0</v>
      </c>
      <c r="M815" s="2">
        <v>0</v>
      </c>
      <c r="N815" s="2">
        <v>0</v>
      </c>
      <c r="O815" s="2">
        <v>11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11</v>
      </c>
      <c r="V815" s="2">
        <v>0</v>
      </c>
      <c r="W815" s="2">
        <v>0</v>
      </c>
      <c r="X815" s="2">
        <v>0</v>
      </c>
      <c r="Y815" s="2">
        <v>0</v>
      </c>
      <c r="Z815" s="2">
        <v>0</v>
      </c>
    </row>
    <row r="816" spans="1:26" x14ac:dyDescent="0.35">
      <c r="A816" s="1">
        <v>41427</v>
      </c>
      <c r="B816" s="2" t="s">
        <v>251</v>
      </c>
      <c r="C816" s="2" t="s">
        <v>194</v>
      </c>
      <c r="D816" s="2" t="s">
        <v>209</v>
      </c>
      <c r="E816" s="2" t="s">
        <v>206</v>
      </c>
      <c r="F816" s="2" t="s">
        <v>197</v>
      </c>
      <c r="G816" s="2">
        <v>196</v>
      </c>
      <c r="H816" s="2">
        <v>3</v>
      </c>
      <c r="I816" s="2">
        <v>143</v>
      </c>
      <c r="J816" s="2">
        <v>10</v>
      </c>
      <c r="K816" s="2">
        <v>32</v>
      </c>
      <c r="L816" s="2">
        <v>35</v>
      </c>
      <c r="M816" s="2">
        <v>21</v>
      </c>
      <c r="N816" s="2">
        <v>4</v>
      </c>
      <c r="O816" s="2">
        <v>1</v>
      </c>
      <c r="P816" s="2" t="s">
        <v>239</v>
      </c>
      <c r="Q816" s="2">
        <v>0</v>
      </c>
      <c r="R816" s="2">
        <v>1</v>
      </c>
      <c r="S816" s="2">
        <v>0</v>
      </c>
      <c r="T816" s="2">
        <v>0</v>
      </c>
      <c r="U816" s="2">
        <v>1</v>
      </c>
      <c r="V816" s="2" t="s">
        <v>206</v>
      </c>
      <c r="W816" s="2">
        <v>5</v>
      </c>
      <c r="X816" s="2">
        <v>1</v>
      </c>
      <c r="Y816" s="2">
        <v>1</v>
      </c>
      <c r="Z816" s="2">
        <v>14</v>
      </c>
    </row>
    <row r="817" spans="1:26" x14ac:dyDescent="0.35">
      <c r="A817" s="1">
        <v>41427</v>
      </c>
      <c r="B817" s="2" t="s">
        <v>251</v>
      </c>
      <c r="C817" s="2" t="s">
        <v>194</v>
      </c>
      <c r="D817" s="2" t="s">
        <v>209</v>
      </c>
      <c r="E817" s="2" t="s">
        <v>206</v>
      </c>
      <c r="F817" s="2" t="s">
        <v>197</v>
      </c>
      <c r="G817" s="2">
        <v>196</v>
      </c>
      <c r="H817" s="2">
        <v>3</v>
      </c>
      <c r="I817" s="2">
        <v>143</v>
      </c>
      <c r="J817" s="2">
        <v>10</v>
      </c>
      <c r="K817" s="2">
        <v>32</v>
      </c>
      <c r="L817" s="2">
        <v>35</v>
      </c>
      <c r="M817" s="2">
        <v>21</v>
      </c>
      <c r="N817" s="2">
        <v>4</v>
      </c>
      <c r="O817" s="2">
        <v>2</v>
      </c>
      <c r="P817" s="2" t="s">
        <v>199</v>
      </c>
      <c r="Q817" s="2">
        <v>104</v>
      </c>
      <c r="R817" s="2">
        <v>1</v>
      </c>
      <c r="S817" s="2">
        <v>0</v>
      </c>
      <c r="T817" s="2">
        <v>1</v>
      </c>
      <c r="U817" s="2">
        <v>2</v>
      </c>
      <c r="V817" s="2" t="s">
        <v>220</v>
      </c>
      <c r="W817" s="2">
        <v>7</v>
      </c>
      <c r="X817" s="2">
        <v>0</v>
      </c>
      <c r="Y817" s="2">
        <v>1</v>
      </c>
      <c r="Z817" s="2">
        <v>18</v>
      </c>
    </row>
    <row r="818" spans="1:26" x14ac:dyDescent="0.35">
      <c r="A818" s="1">
        <v>41427</v>
      </c>
      <c r="B818" s="2" t="s">
        <v>251</v>
      </c>
      <c r="C818" s="2" t="s">
        <v>194</v>
      </c>
      <c r="D818" s="2" t="s">
        <v>209</v>
      </c>
      <c r="E818" s="2" t="s">
        <v>206</v>
      </c>
      <c r="F818" s="2" t="s">
        <v>197</v>
      </c>
      <c r="G818" s="2">
        <v>196</v>
      </c>
      <c r="H818" s="2">
        <v>3</v>
      </c>
      <c r="I818" s="2">
        <v>143</v>
      </c>
      <c r="J818" s="2">
        <v>10</v>
      </c>
      <c r="K818" s="2">
        <v>32</v>
      </c>
      <c r="L818" s="2">
        <v>35</v>
      </c>
      <c r="M818" s="2">
        <v>21</v>
      </c>
      <c r="N818" s="2">
        <v>4</v>
      </c>
      <c r="O818" s="2">
        <v>3</v>
      </c>
      <c r="P818" s="2" t="s">
        <v>286</v>
      </c>
      <c r="Q818" s="2">
        <v>0</v>
      </c>
      <c r="R818" s="2">
        <v>1</v>
      </c>
      <c r="S818" s="2">
        <v>0</v>
      </c>
      <c r="T818" s="2">
        <v>0</v>
      </c>
      <c r="U818" s="2">
        <v>3</v>
      </c>
      <c r="V818" s="2" t="s">
        <v>199</v>
      </c>
      <c r="W818" s="2">
        <v>4</v>
      </c>
      <c r="X818" s="2">
        <v>0</v>
      </c>
      <c r="Y818" s="2">
        <v>1</v>
      </c>
      <c r="Z818" s="2">
        <v>18</v>
      </c>
    </row>
    <row r="819" spans="1:26" x14ac:dyDescent="0.35">
      <c r="A819" s="1">
        <v>41427</v>
      </c>
      <c r="B819" s="2" t="s">
        <v>251</v>
      </c>
      <c r="C819" s="2" t="s">
        <v>194</v>
      </c>
      <c r="D819" s="2" t="s">
        <v>209</v>
      </c>
      <c r="E819" s="2" t="s">
        <v>206</v>
      </c>
      <c r="F819" s="2" t="s">
        <v>197</v>
      </c>
      <c r="G819" s="2">
        <v>196</v>
      </c>
      <c r="H819" s="2">
        <v>3</v>
      </c>
      <c r="I819" s="2">
        <v>143</v>
      </c>
      <c r="J819" s="2">
        <v>10</v>
      </c>
      <c r="K819" s="2">
        <v>32</v>
      </c>
      <c r="L819" s="2">
        <v>35</v>
      </c>
      <c r="M819" s="2">
        <v>21</v>
      </c>
      <c r="N819" s="2">
        <v>4</v>
      </c>
      <c r="O819" s="2">
        <v>4</v>
      </c>
      <c r="P819" s="2" t="s">
        <v>242</v>
      </c>
      <c r="Q819" s="2">
        <v>70</v>
      </c>
      <c r="R819" s="2">
        <v>0</v>
      </c>
      <c r="S819" s="2">
        <v>1</v>
      </c>
      <c r="T819" s="2">
        <v>0</v>
      </c>
      <c r="U819" s="2">
        <v>4</v>
      </c>
      <c r="V819" s="2" t="s">
        <v>214</v>
      </c>
      <c r="W819" s="2">
        <v>7</v>
      </c>
      <c r="X819" s="2">
        <v>1</v>
      </c>
      <c r="Y819" s="2">
        <v>5</v>
      </c>
      <c r="Z819" s="2">
        <v>40</v>
      </c>
    </row>
    <row r="820" spans="1:26" x14ac:dyDescent="0.35">
      <c r="A820" s="1">
        <v>41427</v>
      </c>
      <c r="B820" s="2" t="s">
        <v>251</v>
      </c>
      <c r="C820" s="2" t="s">
        <v>194</v>
      </c>
      <c r="D820" s="2" t="s">
        <v>209</v>
      </c>
      <c r="E820" s="2" t="s">
        <v>206</v>
      </c>
      <c r="F820" s="2" t="s">
        <v>197</v>
      </c>
      <c r="G820" s="2">
        <v>196</v>
      </c>
      <c r="H820" s="2">
        <v>3</v>
      </c>
      <c r="I820" s="2">
        <v>143</v>
      </c>
      <c r="J820" s="2">
        <v>10</v>
      </c>
      <c r="K820" s="2">
        <v>32</v>
      </c>
      <c r="L820" s="2">
        <v>35</v>
      </c>
      <c r="M820" s="2">
        <v>21</v>
      </c>
      <c r="N820" s="2">
        <v>4</v>
      </c>
      <c r="O820" s="2">
        <v>5</v>
      </c>
      <c r="P820" s="2" t="s">
        <v>202</v>
      </c>
      <c r="Q820" s="2">
        <v>1</v>
      </c>
      <c r="R820" s="2">
        <v>0</v>
      </c>
      <c r="S820" s="2">
        <v>0</v>
      </c>
      <c r="T820" s="2">
        <v>0</v>
      </c>
      <c r="U820" s="2">
        <v>5</v>
      </c>
      <c r="V820" s="2" t="s">
        <v>203</v>
      </c>
      <c r="W820" s="2">
        <v>7</v>
      </c>
      <c r="X820" s="2">
        <v>1</v>
      </c>
      <c r="Y820" s="2">
        <v>2</v>
      </c>
      <c r="Z820" s="2">
        <v>33</v>
      </c>
    </row>
    <row r="821" spans="1:26" x14ac:dyDescent="0.35">
      <c r="A821" s="1">
        <v>41427</v>
      </c>
      <c r="B821" s="2" t="s">
        <v>251</v>
      </c>
      <c r="C821" s="2" t="s">
        <v>194</v>
      </c>
      <c r="D821" s="2" t="s">
        <v>209</v>
      </c>
      <c r="E821" s="2" t="s">
        <v>206</v>
      </c>
      <c r="F821" s="2" t="s">
        <v>197</v>
      </c>
      <c r="G821" s="2">
        <v>196</v>
      </c>
      <c r="H821" s="2">
        <v>3</v>
      </c>
      <c r="I821" s="2">
        <v>143</v>
      </c>
      <c r="J821" s="2">
        <v>10</v>
      </c>
      <c r="K821" s="2">
        <v>32</v>
      </c>
      <c r="L821" s="2">
        <v>35</v>
      </c>
      <c r="M821" s="2">
        <v>21</v>
      </c>
      <c r="N821" s="2">
        <v>4</v>
      </c>
      <c r="O821" s="2">
        <v>6</v>
      </c>
      <c r="P821" s="2">
        <v>0</v>
      </c>
      <c r="Q821" s="2">
        <v>0</v>
      </c>
      <c r="R821" s="2">
        <v>0</v>
      </c>
      <c r="S821" s="2">
        <v>0</v>
      </c>
      <c r="T821" s="2">
        <v>0</v>
      </c>
      <c r="U821" s="2">
        <v>6</v>
      </c>
      <c r="V821" s="2" t="s">
        <v>239</v>
      </c>
      <c r="W821" s="2">
        <v>2</v>
      </c>
      <c r="X821" s="2">
        <v>0</v>
      </c>
      <c r="Y821" s="2">
        <v>0</v>
      </c>
      <c r="Z821" s="2">
        <v>16</v>
      </c>
    </row>
    <row r="822" spans="1:26" x14ac:dyDescent="0.35">
      <c r="A822" s="1">
        <v>41427</v>
      </c>
      <c r="B822" s="2" t="s">
        <v>251</v>
      </c>
      <c r="C822" s="2" t="s">
        <v>194</v>
      </c>
      <c r="D822" s="2" t="s">
        <v>209</v>
      </c>
      <c r="E822" s="2" t="s">
        <v>206</v>
      </c>
      <c r="F822" s="2" t="s">
        <v>197</v>
      </c>
      <c r="G822" s="2">
        <v>196</v>
      </c>
      <c r="H822" s="2">
        <v>3</v>
      </c>
      <c r="I822" s="2">
        <v>143</v>
      </c>
      <c r="J822" s="2">
        <v>10</v>
      </c>
      <c r="K822" s="2">
        <v>32</v>
      </c>
      <c r="L822" s="2">
        <v>35</v>
      </c>
      <c r="M822" s="2">
        <v>21</v>
      </c>
      <c r="N822" s="2">
        <v>4</v>
      </c>
      <c r="O822" s="2">
        <v>7</v>
      </c>
      <c r="P822" s="2">
        <v>0</v>
      </c>
      <c r="Q822" s="2">
        <v>0</v>
      </c>
      <c r="R822" s="2">
        <v>0</v>
      </c>
      <c r="S822" s="2">
        <v>0</v>
      </c>
      <c r="T822" s="2">
        <v>0</v>
      </c>
      <c r="U822" s="2">
        <v>7</v>
      </c>
      <c r="V822" s="2">
        <v>0</v>
      </c>
      <c r="W822" s="2">
        <v>0</v>
      </c>
      <c r="X822" s="2">
        <v>0</v>
      </c>
      <c r="Y822" s="2">
        <v>0</v>
      </c>
      <c r="Z822" s="2">
        <v>0</v>
      </c>
    </row>
    <row r="823" spans="1:26" x14ac:dyDescent="0.35">
      <c r="A823" s="1">
        <v>41427</v>
      </c>
      <c r="B823" s="2" t="s">
        <v>251</v>
      </c>
      <c r="C823" s="2" t="s">
        <v>194</v>
      </c>
      <c r="D823" s="2" t="s">
        <v>209</v>
      </c>
      <c r="E823" s="2" t="s">
        <v>206</v>
      </c>
      <c r="F823" s="2" t="s">
        <v>197</v>
      </c>
      <c r="G823" s="2">
        <v>196</v>
      </c>
      <c r="H823" s="2">
        <v>3</v>
      </c>
      <c r="I823" s="2">
        <v>143</v>
      </c>
      <c r="J823" s="2">
        <v>10</v>
      </c>
      <c r="K823" s="2">
        <v>32</v>
      </c>
      <c r="L823" s="2">
        <v>35</v>
      </c>
      <c r="M823" s="2">
        <v>21</v>
      </c>
      <c r="N823" s="2">
        <v>4</v>
      </c>
      <c r="O823" s="2">
        <v>8</v>
      </c>
      <c r="P823" s="2">
        <v>0</v>
      </c>
      <c r="Q823" s="2">
        <v>0</v>
      </c>
      <c r="R823" s="2">
        <v>0</v>
      </c>
      <c r="S823" s="2">
        <v>0</v>
      </c>
      <c r="T823" s="2">
        <v>0</v>
      </c>
      <c r="U823" s="2">
        <v>8</v>
      </c>
      <c r="V823" s="2">
        <v>0</v>
      </c>
      <c r="W823" s="2">
        <v>0</v>
      </c>
      <c r="X823" s="2">
        <v>0</v>
      </c>
      <c r="Y823" s="2">
        <v>0</v>
      </c>
      <c r="Z823" s="2">
        <v>0</v>
      </c>
    </row>
    <row r="824" spans="1:26" x14ac:dyDescent="0.35">
      <c r="A824" s="1">
        <v>41427</v>
      </c>
      <c r="B824" s="2" t="s">
        <v>251</v>
      </c>
      <c r="C824" s="2" t="s">
        <v>194</v>
      </c>
      <c r="D824" s="2" t="s">
        <v>209</v>
      </c>
      <c r="E824" s="2" t="s">
        <v>206</v>
      </c>
      <c r="F824" s="2" t="s">
        <v>197</v>
      </c>
      <c r="G824" s="2">
        <v>196</v>
      </c>
      <c r="H824" s="2">
        <v>3</v>
      </c>
      <c r="I824" s="2">
        <v>143</v>
      </c>
      <c r="J824" s="2">
        <v>10</v>
      </c>
      <c r="K824" s="2">
        <v>32</v>
      </c>
      <c r="L824" s="2">
        <v>35</v>
      </c>
      <c r="M824" s="2">
        <v>21</v>
      </c>
      <c r="N824" s="2">
        <v>4</v>
      </c>
      <c r="O824" s="2">
        <v>9</v>
      </c>
      <c r="P824" s="2">
        <v>0</v>
      </c>
      <c r="Q824" s="2">
        <v>0</v>
      </c>
      <c r="R824" s="2">
        <v>0</v>
      </c>
      <c r="S824" s="2">
        <v>0</v>
      </c>
      <c r="T824" s="2">
        <v>0</v>
      </c>
      <c r="U824" s="2">
        <v>9</v>
      </c>
      <c r="V824" s="2">
        <v>0</v>
      </c>
      <c r="W824" s="2">
        <v>0</v>
      </c>
      <c r="X824" s="2">
        <v>0</v>
      </c>
      <c r="Y824" s="2">
        <v>0</v>
      </c>
      <c r="Z824" s="2">
        <v>0</v>
      </c>
    </row>
    <row r="825" spans="1:26" x14ac:dyDescent="0.35">
      <c r="A825" s="1">
        <v>41427</v>
      </c>
      <c r="B825" s="2" t="s">
        <v>251</v>
      </c>
      <c r="C825" s="2" t="s">
        <v>194</v>
      </c>
      <c r="D825" s="2" t="s">
        <v>209</v>
      </c>
      <c r="E825" s="2" t="s">
        <v>206</v>
      </c>
      <c r="F825" s="2" t="s">
        <v>197</v>
      </c>
      <c r="G825" s="2">
        <v>196</v>
      </c>
      <c r="H825" s="2">
        <v>3</v>
      </c>
      <c r="I825" s="2">
        <v>143</v>
      </c>
      <c r="J825" s="2">
        <v>10</v>
      </c>
      <c r="K825" s="2">
        <v>32</v>
      </c>
      <c r="L825" s="2">
        <v>35</v>
      </c>
      <c r="M825" s="2">
        <v>21</v>
      </c>
      <c r="N825" s="2">
        <v>4</v>
      </c>
      <c r="O825" s="2">
        <v>10</v>
      </c>
      <c r="P825" s="2">
        <v>0</v>
      </c>
      <c r="Q825" s="2">
        <v>0</v>
      </c>
      <c r="R825" s="2">
        <v>0</v>
      </c>
      <c r="S825" s="2">
        <v>0</v>
      </c>
      <c r="T825" s="2">
        <v>0</v>
      </c>
      <c r="U825" s="2">
        <v>10</v>
      </c>
      <c r="V825" s="2">
        <v>0</v>
      </c>
      <c r="W825" s="2">
        <v>0</v>
      </c>
      <c r="X825" s="2">
        <v>0</v>
      </c>
      <c r="Y825" s="2">
        <v>0</v>
      </c>
      <c r="Z825" s="2">
        <v>0</v>
      </c>
    </row>
    <row r="826" spans="1:26" x14ac:dyDescent="0.35">
      <c r="A826" s="1">
        <v>41427</v>
      </c>
      <c r="B826" s="2" t="s">
        <v>251</v>
      </c>
      <c r="C826" s="2" t="s">
        <v>194</v>
      </c>
      <c r="D826" s="2" t="s">
        <v>209</v>
      </c>
      <c r="E826" s="2" t="s">
        <v>206</v>
      </c>
      <c r="F826" s="2" t="s">
        <v>197</v>
      </c>
      <c r="G826" s="2">
        <v>196</v>
      </c>
      <c r="H826" s="2">
        <v>3</v>
      </c>
      <c r="I826" s="2">
        <v>143</v>
      </c>
      <c r="J826" s="2">
        <v>10</v>
      </c>
      <c r="K826" s="2">
        <v>32</v>
      </c>
      <c r="L826" s="2">
        <v>35</v>
      </c>
      <c r="M826" s="2">
        <v>21</v>
      </c>
      <c r="N826" s="2">
        <v>4</v>
      </c>
      <c r="O826" s="2">
        <v>11</v>
      </c>
      <c r="P826" s="2">
        <v>0</v>
      </c>
      <c r="Q826" s="2">
        <v>0</v>
      </c>
      <c r="R826" s="2">
        <v>0</v>
      </c>
      <c r="S826" s="2">
        <v>0</v>
      </c>
      <c r="T826" s="2">
        <v>0</v>
      </c>
      <c r="U826" s="2">
        <v>11</v>
      </c>
      <c r="V826" s="2">
        <v>0</v>
      </c>
      <c r="W826" s="2">
        <v>0</v>
      </c>
      <c r="X826" s="2">
        <v>0</v>
      </c>
      <c r="Y826" s="2">
        <v>0</v>
      </c>
      <c r="Z826" s="2">
        <v>0</v>
      </c>
    </row>
    <row r="827" spans="1:26" x14ac:dyDescent="0.35">
      <c r="A827" s="1">
        <v>41433</v>
      </c>
      <c r="B827" s="2" t="s">
        <v>271</v>
      </c>
      <c r="C827" s="2" t="s">
        <v>236</v>
      </c>
      <c r="D827" s="2" t="s">
        <v>195</v>
      </c>
      <c r="E827" s="2">
        <v>0</v>
      </c>
      <c r="F827" s="2">
        <v>0</v>
      </c>
      <c r="G827" s="2">
        <v>0</v>
      </c>
      <c r="H827" s="2">
        <v>0</v>
      </c>
      <c r="I827" s="2">
        <v>0</v>
      </c>
      <c r="J827" s="2">
        <v>0</v>
      </c>
      <c r="K827" s="2">
        <v>0</v>
      </c>
      <c r="L827" s="2">
        <v>0</v>
      </c>
      <c r="M827" s="2">
        <v>0</v>
      </c>
      <c r="N827" s="2">
        <v>0</v>
      </c>
      <c r="O827" s="2">
        <v>1</v>
      </c>
      <c r="P827" s="2">
        <v>0</v>
      </c>
      <c r="Q827" s="2">
        <v>0</v>
      </c>
      <c r="R827" s="2">
        <v>0</v>
      </c>
      <c r="S827" s="2">
        <v>0</v>
      </c>
      <c r="T827" s="2">
        <v>0</v>
      </c>
      <c r="U827" s="2">
        <v>1</v>
      </c>
      <c r="V827" s="2">
        <v>0</v>
      </c>
      <c r="W827" s="2">
        <v>0</v>
      </c>
      <c r="X827" s="2">
        <v>0</v>
      </c>
      <c r="Y827" s="2">
        <v>0</v>
      </c>
      <c r="Z827" s="2">
        <v>0</v>
      </c>
    </row>
    <row r="828" spans="1:26" x14ac:dyDescent="0.35">
      <c r="A828" s="1">
        <v>41433</v>
      </c>
      <c r="B828" s="2" t="s">
        <v>271</v>
      </c>
      <c r="C828" s="2" t="s">
        <v>236</v>
      </c>
      <c r="D828" s="2" t="s">
        <v>195</v>
      </c>
      <c r="E828" s="2">
        <v>0</v>
      </c>
      <c r="F828" s="2">
        <v>0</v>
      </c>
      <c r="G828" s="2">
        <v>0</v>
      </c>
      <c r="H828" s="2">
        <v>0</v>
      </c>
      <c r="I828" s="2">
        <v>0</v>
      </c>
      <c r="J828" s="2">
        <v>0</v>
      </c>
      <c r="K828" s="2">
        <v>0</v>
      </c>
      <c r="L828" s="2">
        <v>0</v>
      </c>
      <c r="M828" s="2">
        <v>0</v>
      </c>
      <c r="N828" s="2">
        <v>0</v>
      </c>
      <c r="O828" s="2">
        <v>2</v>
      </c>
      <c r="P828" s="2">
        <v>0</v>
      </c>
      <c r="Q828" s="2">
        <v>0</v>
      </c>
      <c r="R828" s="2">
        <v>0</v>
      </c>
      <c r="S828" s="2">
        <v>0</v>
      </c>
      <c r="T828" s="2">
        <v>0</v>
      </c>
      <c r="U828" s="2">
        <v>2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</row>
    <row r="829" spans="1:26" x14ac:dyDescent="0.35">
      <c r="A829" s="1">
        <v>41433</v>
      </c>
      <c r="B829" s="2" t="s">
        <v>271</v>
      </c>
      <c r="C829" s="2" t="s">
        <v>236</v>
      </c>
      <c r="D829" s="2" t="s">
        <v>195</v>
      </c>
      <c r="E829" s="2">
        <v>0</v>
      </c>
      <c r="F829" s="2">
        <v>0</v>
      </c>
      <c r="G829" s="2">
        <v>0</v>
      </c>
      <c r="H829" s="2">
        <v>0</v>
      </c>
      <c r="I829" s="2">
        <v>0</v>
      </c>
      <c r="J829" s="2">
        <v>0</v>
      </c>
      <c r="K829" s="2">
        <v>0</v>
      </c>
      <c r="L829" s="2">
        <v>0</v>
      </c>
      <c r="M829" s="2">
        <v>0</v>
      </c>
      <c r="N829" s="2">
        <v>0</v>
      </c>
      <c r="O829" s="2">
        <v>3</v>
      </c>
      <c r="P829" s="2">
        <v>0</v>
      </c>
      <c r="Q829" s="2">
        <v>0</v>
      </c>
      <c r="R829" s="2">
        <v>0</v>
      </c>
      <c r="S829" s="2">
        <v>0</v>
      </c>
      <c r="T829" s="2">
        <v>0</v>
      </c>
      <c r="U829" s="2">
        <v>3</v>
      </c>
      <c r="V829" s="2">
        <v>0</v>
      </c>
      <c r="W829" s="2">
        <v>0</v>
      </c>
      <c r="X829" s="2">
        <v>0</v>
      </c>
      <c r="Y829" s="2">
        <v>0</v>
      </c>
      <c r="Z829" s="2">
        <v>0</v>
      </c>
    </row>
    <row r="830" spans="1:26" x14ac:dyDescent="0.35">
      <c r="A830" s="1">
        <v>41433</v>
      </c>
      <c r="B830" s="2" t="s">
        <v>271</v>
      </c>
      <c r="C830" s="2" t="s">
        <v>236</v>
      </c>
      <c r="D830" s="2" t="s">
        <v>195</v>
      </c>
      <c r="E830" s="2">
        <v>0</v>
      </c>
      <c r="F830" s="2">
        <v>0</v>
      </c>
      <c r="G830" s="2">
        <v>0</v>
      </c>
      <c r="H830" s="2">
        <v>0</v>
      </c>
      <c r="I830" s="2">
        <v>0</v>
      </c>
      <c r="J830" s="2">
        <v>0</v>
      </c>
      <c r="K830" s="2">
        <v>0</v>
      </c>
      <c r="L830" s="2">
        <v>0</v>
      </c>
      <c r="M830" s="2">
        <v>0</v>
      </c>
      <c r="N830" s="2">
        <v>0</v>
      </c>
      <c r="O830" s="2">
        <v>4</v>
      </c>
      <c r="P830" s="2">
        <v>0</v>
      </c>
      <c r="Q830" s="2">
        <v>0</v>
      </c>
      <c r="R830" s="2">
        <v>0</v>
      </c>
      <c r="S830" s="2">
        <v>0</v>
      </c>
      <c r="T830" s="2">
        <v>0</v>
      </c>
      <c r="U830" s="2">
        <v>4</v>
      </c>
      <c r="V830" s="2">
        <v>0</v>
      </c>
      <c r="W830" s="2">
        <v>0</v>
      </c>
      <c r="X830" s="2">
        <v>0</v>
      </c>
      <c r="Y830" s="2">
        <v>0</v>
      </c>
      <c r="Z830" s="2">
        <v>0</v>
      </c>
    </row>
    <row r="831" spans="1:26" x14ac:dyDescent="0.35">
      <c r="A831" s="1">
        <v>41433</v>
      </c>
      <c r="B831" s="2" t="s">
        <v>271</v>
      </c>
      <c r="C831" s="2" t="s">
        <v>236</v>
      </c>
      <c r="D831" s="2" t="s">
        <v>195</v>
      </c>
      <c r="E831" s="2">
        <v>0</v>
      </c>
      <c r="F831" s="2">
        <v>0</v>
      </c>
      <c r="G831" s="2">
        <v>0</v>
      </c>
      <c r="H831" s="2">
        <v>0</v>
      </c>
      <c r="I831" s="2">
        <v>0</v>
      </c>
      <c r="J831" s="2">
        <v>0</v>
      </c>
      <c r="K831" s="2">
        <v>0</v>
      </c>
      <c r="L831" s="2">
        <v>0</v>
      </c>
      <c r="M831" s="2">
        <v>0</v>
      </c>
      <c r="N831" s="2">
        <v>0</v>
      </c>
      <c r="O831" s="2">
        <v>5</v>
      </c>
      <c r="P831" s="2">
        <v>0</v>
      </c>
      <c r="Q831" s="2">
        <v>0</v>
      </c>
      <c r="R831" s="2">
        <v>0</v>
      </c>
      <c r="S831" s="2">
        <v>0</v>
      </c>
      <c r="T831" s="2">
        <v>0</v>
      </c>
      <c r="U831" s="2">
        <v>5</v>
      </c>
      <c r="V831" s="2">
        <v>0</v>
      </c>
      <c r="W831" s="2">
        <v>0</v>
      </c>
      <c r="X831" s="2">
        <v>0</v>
      </c>
      <c r="Y831" s="2">
        <v>0</v>
      </c>
      <c r="Z831" s="2">
        <v>0</v>
      </c>
    </row>
    <row r="832" spans="1:26" x14ac:dyDescent="0.35">
      <c r="A832" s="1">
        <v>41433</v>
      </c>
      <c r="B832" s="2" t="s">
        <v>271</v>
      </c>
      <c r="C832" s="2" t="s">
        <v>236</v>
      </c>
      <c r="D832" s="2" t="s">
        <v>195</v>
      </c>
      <c r="E832" s="2">
        <v>0</v>
      </c>
      <c r="F832" s="2">
        <v>0</v>
      </c>
      <c r="G832" s="2">
        <v>0</v>
      </c>
      <c r="H832" s="2">
        <v>0</v>
      </c>
      <c r="I832" s="2">
        <v>0</v>
      </c>
      <c r="J832" s="2">
        <v>0</v>
      </c>
      <c r="K832" s="2">
        <v>0</v>
      </c>
      <c r="L832" s="2">
        <v>0</v>
      </c>
      <c r="M832" s="2">
        <v>0</v>
      </c>
      <c r="N832" s="2">
        <v>0</v>
      </c>
      <c r="O832" s="2">
        <v>6</v>
      </c>
      <c r="P832" s="2">
        <v>0</v>
      </c>
      <c r="Q832" s="2">
        <v>0</v>
      </c>
      <c r="R832" s="2">
        <v>0</v>
      </c>
      <c r="S832" s="2">
        <v>0</v>
      </c>
      <c r="T832" s="2">
        <v>0</v>
      </c>
      <c r="U832" s="2">
        <v>6</v>
      </c>
      <c r="V832" s="2">
        <v>0</v>
      </c>
      <c r="W832" s="2">
        <v>0</v>
      </c>
      <c r="X832" s="2">
        <v>0</v>
      </c>
      <c r="Y832" s="2">
        <v>0</v>
      </c>
      <c r="Z832" s="2">
        <v>0</v>
      </c>
    </row>
    <row r="833" spans="1:26" x14ac:dyDescent="0.35">
      <c r="A833" s="1">
        <v>41433</v>
      </c>
      <c r="B833" s="2" t="s">
        <v>271</v>
      </c>
      <c r="C833" s="2" t="s">
        <v>236</v>
      </c>
      <c r="D833" s="2" t="s">
        <v>195</v>
      </c>
      <c r="E833" s="2">
        <v>0</v>
      </c>
      <c r="F833" s="2">
        <v>0</v>
      </c>
      <c r="G833" s="2">
        <v>0</v>
      </c>
      <c r="H833" s="2">
        <v>0</v>
      </c>
      <c r="I833" s="2">
        <v>0</v>
      </c>
      <c r="J833" s="2">
        <v>0</v>
      </c>
      <c r="K833" s="2">
        <v>0</v>
      </c>
      <c r="L833" s="2">
        <v>0</v>
      </c>
      <c r="M833" s="2">
        <v>0</v>
      </c>
      <c r="N833" s="2">
        <v>0</v>
      </c>
      <c r="O833" s="2">
        <v>7</v>
      </c>
      <c r="P833" s="2">
        <v>0</v>
      </c>
      <c r="Q833" s="2">
        <v>0</v>
      </c>
      <c r="R833" s="2">
        <v>0</v>
      </c>
      <c r="S833" s="2">
        <v>0</v>
      </c>
      <c r="T833" s="2">
        <v>0</v>
      </c>
      <c r="U833" s="2">
        <v>7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</row>
    <row r="834" spans="1:26" x14ac:dyDescent="0.35">
      <c r="A834" s="1">
        <v>41433</v>
      </c>
      <c r="B834" s="2" t="s">
        <v>271</v>
      </c>
      <c r="C834" s="2" t="s">
        <v>236</v>
      </c>
      <c r="D834" s="2" t="s">
        <v>195</v>
      </c>
      <c r="E834" s="2">
        <v>0</v>
      </c>
      <c r="F834" s="2">
        <v>0</v>
      </c>
      <c r="G834" s="2">
        <v>0</v>
      </c>
      <c r="H834" s="2">
        <v>0</v>
      </c>
      <c r="I834" s="2">
        <v>0</v>
      </c>
      <c r="J834" s="2">
        <v>0</v>
      </c>
      <c r="K834" s="2">
        <v>0</v>
      </c>
      <c r="L834" s="2">
        <v>0</v>
      </c>
      <c r="M834" s="2">
        <v>0</v>
      </c>
      <c r="N834" s="2">
        <v>0</v>
      </c>
      <c r="O834" s="2">
        <v>8</v>
      </c>
      <c r="P834" s="2">
        <v>0</v>
      </c>
      <c r="Q834" s="2">
        <v>0</v>
      </c>
      <c r="R834" s="2">
        <v>0</v>
      </c>
      <c r="S834" s="2">
        <v>0</v>
      </c>
      <c r="T834" s="2">
        <v>0</v>
      </c>
      <c r="U834" s="2">
        <v>8</v>
      </c>
      <c r="V834" s="2">
        <v>0</v>
      </c>
      <c r="W834" s="2">
        <v>0</v>
      </c>
      <c r="X834" s="2">
        <v>0</v>
      </c>
      <c r="Y834" s="2">
        <v>0</v>
      </c>
      <c r="Z834" s="2">
        <v>0</v>
      </c>
    </row>
    <row r="835" spans="1:26" x14ac:dyDescent="0.35">
      <c r="A835" s="1">
        <v>41433</v>
      </c>
      <c r="B835" s="2" t="s">
        <v>271</v>
      </c>
      <c r="C835" s="2" t="s">
        <v>236</v>
      </c>
      <c r="D835" s="2" t="s">
        <v>195</v>
      </c>
      <c r="E835" s="2">
        <v>0</v>
      </c>
      <c r="F835" s="2">
        <v>0</v>
      </c>
      <c r="G835" s="2">
        <v>0</v>
      </c>
      <c r="H835" s="2">
        <v>0</v>
      </c>
      <c r="I835" s="2">
        <v>0</v>
      </c>
      <c r="J835" s="2">
        <v>0</v>
      </c>
      <c r="K835" s="2">
        <v>0</v>
      </c>
      <c r="L835" s="2">
        <v>0</v>
      </c>
      <c r="M835" s="2">
        <v>0</v>
      </c>
      <c r="N835" s="2">
        <v>0</v>
      </c>
      <c r="O835" s="2">
        <v>9</v>
      </c>
      <c r="P835" s="2">
        <v>0</v>
      </c>
      <c r="Q835" s="2">
        <v>0</v>
      </c>
      <c r="R835" s="2">
        <v>0</v>
      </c>
      <c r="S835" s="2">
        <v>0</v>
      </c>
      <c r="T835" s="2">
        <v>0</v>
      </c>
      <c r="U835" s="2">
        <v>9</v>
      </c>
      <c r="V835" s="2">
        <v>0</v>
      </c>
      <c r="W835" s="2">
        <v>0</v>
      </c>
      <c r="X835" s="2">
        <v>0</v>
      </c>
      <c r="Y835" s="2">
        <v>0</v>
      </c>
      <c r="Z835" s="2">
        <v>0</v>
      </c>
    </row>
    <row r="836" spans="1:26" x14ac:dyDescent="0.35">
      <c r="A836" s="1">
        <v>41433</v>
      </c>
      <c r="B836" s="2" t="s">
        <v>271</v>
      </c>
      <c r="C836" s="2" t="s">
        <v>236</v>
      </c>
      <c r="D836" s="2" t="s">
        <v>195</v>
      </c>
      <c r="E836" s="2">
        <v>0</v>
      </c>
      <c r="F836" s="2">
        <v>0</v>
      </c>
      <c r="G836" s="2">
        <v>0</v>
      </c>
      <c r="H836" s="2">
        <v>0</v>
      </c>
      <c r="I836" s="2">
        <v>0</v>
      </c>
      <c r="J836" s="2">
        <v>0</v>
      </c>
      <c r="K836" s="2">
        <v>0</v>
      </c>
      <c r="L836" s="2">
        <v>0</v>
      </c>
      <c r="M836" s="2">
        <v>0</v>
      </c>
      <c r="N836" s="2">
        <v>0</v>
      </c>
      <c r="O836" s="2">
        <v>10</v>
      </c>
      <c r="P836" s="2">
        <v>0</v>
      </c>
      <c r="Q836" s="2">
        <v>0</v>
      </c>
      <c r="R836" s="2">
        <v>0</v>
      </c>
      <c r="S836" s="2">
        <v>0</v>
      </c>
      <c r="T836" s="2">
        <v>0</v>
      </c>
      <c r="U836" s="2">
        <v>10</v>
      </c>
      <c r="V836" s="2">
        <v>0</v>
      </c>
      <c r="W836" s="2">
        <v>0</v>
      </c>
      <c r="X836" s="2">
        <v>0</v>
      </c>
      <c r="Y836" s="2">
        <v>0</v>
      </c>
      <c r="Z836" s="2">
        <v>0</v>
      </c>
    </row>
    <row r="837" spans="1:26" x14ac:dyDescent="0.35">
      <c r="A837" s="1">
        <v>41433</v>
      </c>
      <c r="B837" s="2" t="s">
        <v>271</v>
      </c>
      <c r="C837" s="2" t="s">
        <v>236</v>
      </c>
      <c r="D837" s="2" t="s">
        <v>195</v>
      </c>
      <c r="E837" s="2">
        <v>0</v>
      </c>
      <c r="F837" s="2">
        <v>0</v>
      </c>
      <c r="G837" s="2">
        <v>0</v>
      </c>
      <c r="H837" s="2">
        <v>0</v>
      </c>
      <c r="I837" s="2">
        <v>0</v>
      </c>
      <c r="J837" s="2">
        <v>0</v>
      </c>
      <c r="K837" s="2">
        <v>0</v>
      </c>
      <c r="L837" s="2">
        <v>0</v>
      </c>
      <c r="M837" s="2">
        <v>0</v>
      </c>
      <c r="N837" s="2">
        <v>0</v>
      </c>
      <c r="O837" s="2">
        <v>11</v>
      </c>
      <c r="P837" s="2">
        <v>0</v>
      </c>
      <c r="Q837" s="2">
        <v>0</v>
      </c>
      <c r="R837" s="2">
        <v>0</v>
      </c>
      <c r="S837" s="2">
        <v>0</v>
      </c>
      <c r="T837" s="2">
        <v>0</v>
      </c>
      <c r="U837" s="2">
        <v>11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</row>
    <row r="838" spans="1:26" x14ac:dyDescent="0.35">
      <c r="A838" s="1">
        <v>41440</v>
      </c>
      <c r="B838" s="2" t="s">
        <v>246</v>
      </c>
      <c r="C838" s="2" t="s">
        <v>249</v>
      </c>
      <c r="D838" s="2" t="s">
        <v>195</v>
      </c>
      <c r="E838" s="2">
        <v>0</v>
      </c>
      <c r="F838" s="2">
        <v>0</v>
      </c>
      <c r="G838" s="2">
        <v>0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  <c r="M838" s="2">
        <v>0</v>
      </c>
      <c r="N838" s="2">
        <v>0</v>
      </c>
      <c r="O838" s="2">
        <v>1</v>
      </c>
      <c r="P838" s="2">
        <v>0</v>
      </c>
      <c r="Q838" s="2">
        <v>0</v>
      </c>
      <c r="R838" s="2">
        <v>0</v>
      </c>
      <c r="S838" s="2">
        <v>0</v>
      </c>
      <c r="T838" s="2">
        <v>0</v>
      </c>
      <c r="U838" s="2">
        <v>1</v>
      </c>
      <c r="V838" s="2">
        <v>0</v>
      </c>
      <c r="W838" s="2">
        <v>0</v>
      </c>
      <c r="X838" s="2">
        <v>0</v>
      </c>
      <c r="Y838" s="2">
        <v>0</v>
      </c>
      <c r="Z838" s="2">
        <v>0</v>
      </c>
    </row>
    <row r="839" spans="1:26" x14ac:dyDescent="0.35">
      <c r="A839" s="1">
        <v>41440</v>
      </c>
      <c r="B839" s="2" t="s">
        <v>246</v>
      </c>
      <c r="C839" s="2" t="s">
        <v>249</v>
      </c>
      <c r="D839" s="2" t="s">
        <v>195</v>
      </c>
      <c r="E839" s="2">
        <v>0</v>
      </c>
      <c r="F839" s="2">
        <v>0</v>
      </c>
      <c r="G839" s="2">
        <v>0</v>
      </c>
      <c r="H839" s="2">
        <v>0</v>
      </c>
      <c r="I839" s="2">
        <v>0</v>
      </c>
      <c r="J839" s="2">
        <v>0</v>
      </c>
      <c r="K839" s="2">
        <v>0</v>
      </c>
      <c r="L839" s="2">
        <v>0</v>
      </c>
      <c r="M839" s="2">
        <v>0</v>
      </c>
      <c r="N839" s="2">
        <v>0</v>
      </c>
      <c r="O839" s="2">
        <v>2</v>
      </c>
      <c r="P839" s="2">
        <v>0</v>
      </c>
      <c r="Q839" s="2">
        <v>0</v>
      </c>
      <c r="R839" s="2">
        <v>0</v>
      </c>
      <c r="S839" s="2">
        <v>0</v>
      </c>
      <c r="T839" s="2">
        <v>0</v>
      </c>
      <c r="U839" s="2">
        <v>2</v>
      </c>
      <c r="V839" s="2">
        <v>0</v>
      </c>
      <c r="W839" s="2">
        <v>0</v>
      </c>
      <c r="X839" s="2">
        <v>0</v>
      </c>
      <c r="Y839" s="2">
        <v>0</v>
      </c>
      <c r="Z839" s="2">
        <v>0</v>
      </c>
    </row>
    <row r="840" spans="1:26" x14ac:dyDescent="0.35">
      <c r="A840" s="1">
        <v>41440</v>
      </c>
      <c r="B840" s="2" t="s">
        <v>246</v>
      </c>
      <c r="C840" s="2" t="s">
        <v>249</v>
      </c>
      <c r="D840" s="2" t="s">
        <v>195</v>
      </c>
      <c r="E840" s="2">
        <v>0</v>
      </c>
      <c r="F840" s="2">
        <v>0</v>
      </c>
      <c r="G840" s="2">
        <v>0</v>
      </c>
      <c r="H840" s="2">
        <v>0</v>
      </c>
      <c r="I840" s="2">
        <v>0</v>
      </c>
      <c r="J840" s="2">
        <v>0</v>
      </c>
      <c r="K840" s="2">
        <v>0</v>
      </c>
      <c r="L840" s="2">
        <v>0</v>
      </c>
      <c r="M840" s="2">
        <v>0</v>
      </c>
      <c r="N840" s="2">
        <v>0</v>
      </c>
      <c r="O840" s="2">
        <v>3</v>
      </c>
      <c r="P840" s="2">
        <v>0</v>
      </c>
      <c r="Q840" s="2">
        <v>0</v>
      </c>
      <c r="R840" s="2">
        <v>0</v>
      </c>
      <c r="S840" s="2">
        <v>0</v>
      </c>
      <c r="T840" s="2">
        <v>0</v>
      </c>
      <c r="U840" s="2">
        <v>3</v>
      </c>
      <c r="V840" s="2">
        <v>0</v>
      </c>
      <c r="W840" s="2">
        <v>0</v>
      </c>
      <c r="X840" s="2">
        <v>0</v>
      </c>
      <c r="Y840" s="2">
        <v>0</v>
      </c>
      <c r="Z840" s="2">
        <v>0</v>
      </c>
    </row>
    <row r="841" spans="1:26" x14ac:dyDescent="0.35">
      <c r="A841" s="1">
        <v>41440</v>
      </c>
      <c r="B841" s="2" t="s">
        <v>246</v>
      </c>
      <c r="C841" s="2" t="s">
        <v>249</v>
      </c>
      <c r="D841" s="2" t="s">
        <v>195</v>
      </c>
      <c r="E841" s="2">
        <v>0</v>
      </c>
      <c r="F841" s="2">
        <v>0</v>
      </c>
      <c r="G841" s="2">
        <v>0</v>
      </c>
      <c r="H841" s="2">
        <v>0</v>
      </c>
      <c r="I841" s="2">
        <v>0</v>
      </c>
      <c r="J841" s="2">
        <v>0</v>
      </c>
      <c r="K841" s="2">
        <v>0</v>
      </c>
      <c r="L841" s="2">
        <v>0</v>
      </c>
      <c r="M841" s="2">
        <v>0</v>
      </c>
      <c r="N841" s="2">
        <v>0</v>
      </c>
      <c r="O841" s="2">
        <v>4</v>
      </c>
      <c r="P841" s="2">
        <v>0</v>
      </c>
      <c r="Q841" s="2">
        <v>0</v>
      </c>
      <c r="R841" s="2">
        <v>0</v>
      </c>
      <c r="S841" s="2">
        <v>0</v>
      </c>
      <c r="T841" s="2">
        <v>0</v>
      </c>
      <c r="U841" s="2">
        <v>4</v>
      </c>
      <c r="V841" s="2">
        <v>0</v>
      </c>
      <c r="W841" s="2">
        <v>0</v>
      </c>
      <c r="X841" s="2">
        <v>0</v>
      </c>
      <c r="Y841" s="2">
        <v>0</v>
      </c>
      <c r="Z841" s="2">
        <v>0</v>
      </c>
    </row>
    <row r="842" spans="1:26" x14ac:dyDescent="0.35">
      <c r="A842" s="1">
        <v>41440</v>
      </c>
      <c r="B842" s="2" t="s">
        <v>246</v>
      </c>
      <c r="C842" s="2" t="s">
        <v>249</v>
      </c>
      <c r="D842" s="2" t="s">
        <v>195</v>
      </c>
      <c r="E842" s="2">
        <v>0</v>
      </c>
      <c r="F842" s="2">
        <v>0</v>
      </c>
      <c r="G842" s="2">
        <v>0</v>
      </c>
      <c r="H842" s="2">
        <v>0</v>
      </c>
      <c r="I842" s="2">
        <v>0</v>
      </c>
      <c r="J842" s="2">
        <v>0</v>
      </c>
      <c r="K842" s="2">
        <v>0</v>
      </c>
      <c r="L842" s="2">
        <v>0</v>
      </c>
      <c r="M842" s="2">
        <v>0</v>
      </c>
      <c r="N842" s="2">
        <v>0</v>
      </c>
      <c r="O842" s="2">
        <v>5</v>
      </c>
      <c r="P842" s="2">
        <v>0</v>
      </c>
      <c r="Q842" s="2">
        <v>0</v>
      </c>
      <c r="R842" s="2">
        <v>0</v>
      </c>
      <c r="S842" s="2">
        <v>0</v>
      </c>
      <c r="T842" s="2">
        <v>0</v>
      </c>
      <c r="U842" s="2">
        <v>5</v>
      </c>
      <c r="V842" s="2">
        <v>0</v>
      </c>
      <c r="W842" s="2">
        <v>0</v>
      </c>
      <c r="X842" s="2">
        <v>0</v>
      </c>
      <c r="Y842" s="2">
        <v>0</v>
      </c>
      <c r="Z842" s="2">
        <v>0</v>
      </c>
    </row>
    <row r="843" spans="1:26" x14ac:dyDescent="0.35">
      <c r="A843" s="1">
        <v>41440</v>
      </c>
      <c r="B843" s="2" t="s">
        <v>246</v>
      </c>
      <c r="C843" s="2" t="s">
        <v>249</v>
      </c>
      <c r="D843" s="2" t="s">
        <v>195</v>
      </c>
      <c r="E843" s="2">
        <v>0</v>
      </c>
      <c r="F843" s="2">
        <v>0</v>
      </c>
      <c r="G843" s="2">
        <v>0</v>
      </c>
      <c r="H843" s="2">
        <v>0</v>
      </c>
      <c r="I843" s="2">
        <v>0</v>
      </c>
      <c r="J843" s="2">
        <v>0</v>
      </c>
      <c r="K843" s="2">
        <v>0</v>
      </c>
      <c r="L843" s="2">
        <v>0</v>
      </c>
      <c r="M843" s="2">
        <v>0</v>
      </c>
      <c r="N843" s="2">
        <v>0</v>
      </c>
      <c r="O843" s="2">
        <v>6</v>
      </c>
      <c r="P843" s="2">
        <v>0</v>
      </c>
      <c r="Q843" s="2">
        <v>0</v>
      </c>
      <c r="R843" s="2">
        <v>0</v>
      </c>
      <c r="S843" s="2">
        <v>0</v>
      </c>
      <c r="T843" s="2">
        <v>0</v>
      </c>
      <c r="U843" s="2">
        <v>6</v>
      </c>
      <c r="V843" s="2">
        <v>0</v>
      </c>
      <c r="W843" s="2">
        <v>0</v>
      </c>
      <c r="X843" s="2">
        <v>0</v>
      </c>
      <c r="Y843" s="2">
        <v>0</v>
      </c>
      <c r="Z843" s="2">
        <v>0</v>
      </c>
    </row>
    <row r="844" spans="1:26" x14ac:dyDescent="0.35">
      <c r="A844" s="1">
        <v>41440</v>
      </c>
      <c r="B844" s="2" t="s">
        <v>246</v>
      </c>
      <c r="C844" s="2" t="s">
        <v>249</v>
      </c>
      <c r="D844" s="2" t="s">
        <v>195</v>
      </c>
      <c r="E844" s="2">
        <v>0</v>
      </c>
      <c r="F844" s="2">
        <v>0</v>
      </c>
      <c r="G844" s="2">
        <v>0</v>
      </c>
      <c r="H844" s="2">
        <v>0</v>
      </c>
      <c r="I844" s="2">
        <v>0</v>
      </c>
      <c r="J844" s="2">
        <v>0</v>
      </c>
      <c r="K844" s="2">
        <v>0</v>
      </c>
      <c r="L844" s="2">
        <v>0</v>
      </c>
      <c r="M844" s="2">
        <v>0</v>
      </c>
      <c r="N844" s="2">
        <v>0</v>
      </c>
      <c r="O844" s="2">
        <v>7</v>
      </c>
      <c r="P844" s="2">
        <v>0</v>
      </c>
      <c r="Q844" s="2">
        <v>0</v>
      </c>
      <c r="R844" s="2">
        <v>0</v>
      </c>
      <c r="S844" s="2">
        <v>0</v>
      </c>
      <c r="T844" s="2">
        <v>0</v>
      </c>
      <c r="U844" s="2">
        <v>7</v>
      </c>
      <c r="V844" s="2">
        <v>0</v>
      </c>
      <c r="W844" s="2">
        <v>0</v>
      </c>
      <c r="X844" s="2">
        <v>0</v>
      </c>
      <c r="Y844" s="2">
        <v>0</v>
      </c>
      <c r="Z844" s="2">
        <v>0</v>
      </c>
    </row>
    <row r="845" spans="1:26" x14ac:dyDescent="0.35">
      <c r="A845" s="1">
        <v>41440</v>
      </c>
      <c r="B845" s="2" t="s">
        <v>246</v>
      </c>
      <c r="C845" s="2" t="s">
        <v>249</v>
      </c>
      <c r="D845" s="2" t="s">
        <v>195</v>
      </c>
      <c r="E845" s="2">
        <v>0</v>
      </c>
      <c r="F845" s="2">
        <v>0</v>
      </c>
      <c r="G845" s="2">
        <v>0</v>
      </c>
      <c r="H845" s="2">
        <v>0</v>
      </c>
      <c r="I845" s="2">
        <v>0</v>
      </c>
      <c r="J845" s="2">
        <v>0</v>
      </c>
      <c r="K845" s="2">
        <v>0</v>
      </c>
      <c r="L845" s="2">
        <v>0</v>
      </c>
      <c r="M845" s="2">
        <v>0</v>
      </c>
      <c r="N845" s="2">
        <v>0</v>
      </c>
      <c r="O845" s="2">
        <v>8</v>
      </c>
      <c r="P845" s="2">
        <v>0</v>
      </c>
      <c r="Q845" s="2">
        <v>0</v>
      </c>
      <c r="R845" s="2">
        <v>0</v>
      </c>
      <c r="S845" s="2">
        <v>0</v>
      </c>
      <c r="T845" s="2">
        <v>0</v>
      </c>
      <c r="U845" s="2">
        <v>8</v>
      </c>
      <c r="V845" s="2">
        <v>0</v>
      </c>
      <c r="W845" s="2">
        <v>0</v>
      </c>
      <c r="X845" s="2">
        <v>0</v>
      </c>
      <c r="Y845" s="2">
        <v>0</v>
      </c>
      <c r="Z845" s="2">
        <v>0</v>
      </c>
    </row>
    <row r="846" spans="1:26" x14ac:dyDescent="0.35">
      <c r="A846" s="1">
        <v>41440</v>
      </c>
      <c r="B846" s="2" t="s">
        <v>246</v>
      </c>
      <c r="C846" s="2" t="s">
        <v>249</v>
      </c>
      <c r="D846" s="2" t="s">
        <v>195</v>
      </c>
      <c r="E846" s="2">
        <v>0</v>
      </c>
      <c r="F846" s="2">
        <v>0</v>
      </c>
      <c r="G846" s="2">
        <v>0</v>
      </c>
      <c r="H846" s="2">
        <v>0</v>
      </c>
      <c r="I846" s="2">
        <v>0</v>
      </c>
      <c r="J846" s="2">
        <v>0</v>
      </c>
      <c r="K846" s="2">
        <v>0</v>
      </c>
      <c r="L846" s="2">
        <v>0</v>
      </c>
      <c r="M846" s="2">
        <v>0</v>
      </c>
      <c r="N846" s="2">
        <v>0</v>
      </c>
      <c r="O846" s="2">
        <v>9</v>
      </c>
      <c r="P846" s="2">
        <v>0</v>
      </c>
      <c r="Q846" s="2">
        <v>0</v>
      </c>
      <c r="R846" s="2">
        <v>0</v>
      </c>
      <c r="S846" s="2">
        <v>0</v>
      </c>
      <c r="T846" s="2">
        <v>0</v>
      </c>
      <c r="U846" s="2">
        <v>9</v>
      </c>
      <c r="V846" s="2">
        <v>0</v>
      </c>
      <c r="W846" s="2">
        <v>0</v>
      </c>
      <c r="X846" s="2">
        <v>0</v>
      </c>
      <c r="Y846" s="2">
        <v>0</v>
      </c>
      <c r="Z846" s="2">
        <v>0</v>
      </c>
    </row>
    <row r="847" spans="1:26" x14ac:dyDescent="0.35">
      <c r="A847" s="1">
        <v>41440</v>
      </c>
      <c r="B847" s="2" t="s">
        <v>246</v>
      </c>
      <c r="C847" s="2" t="s">
        <v>249</v>
      </c>
      <c r="D847" s="2" t="s">
        <v>195</v>
      </c>
      <c r="E847" s="2">
        <v>0</v>
      </c>
      <c r="F847" s="2">
        <v>0</v>
      </c>
      <c r="G847" s="2">
        <v>0</v>
      </c>
      <c r="H847" s="2">
        <v>0</v>
      </c>
      <c r="I847" s="2">
        <v>0</v>
      </c>
      <c r="J847" s="2">
        <v>0</v>
      </c>
      <c r="K847" s="2">
        <v>0</v>
      </c>
      <c r="L847" s="2">
        <v>0</v>
      </c>
      <c r="M847" s="2">
        <v>0</v>
      </c>
      <c r="N847" s="2">
        <v>0</v>
      </c>
      <c r="O847" s="2">
        <v>10</v>
      </c>
      <c r="P847" s="2">
        <v>0</v>
      </c>
      <c r="Q847" s="2">
        <v>0</v>
      </c>
      <c r="R847" s="2">
        <v>0</v>
      </c>
      <c r="S847" s="2">
        <v>0</v>
      </c>
      <c r="T847" s="2">
        <v>0</v>
      </c>
      <c r="U847" s="2">
        <v>10</v>
      </c>
      <c r="V847" s="2">
        <v>0</v>
      </c>
      <c r="W847" s="2">
        <v>0</v>
      </c>
      <c r="X847" s="2">
        <v>0</v>
      </c>
      <c r="Y847" s="2">
        <v>0</v>
      </c>
      <c r="Z847" s="2">
        <v>0</v>
      </c>
    </row>
    <row r="848" spans="1:26" x14ac:dyDescent="0.35">
      <c r="A848" s="1">
        <v>41440</v>
      </c>
      <c r="B848" s="2" t="s">
        <v>246</v>
      </c>
      <c r="C848" s="2" t="s">
        <v>249</v>
      </c>
      <c r="D848" s="2" t="s">
        <v>195</v>
      </c>
      <c r="E848" s="2">
        <v>0</v>
      </c>
      <c r="F848" s="2">
        <v>0</v>
      </c>
      <c r="G848" s="2">
        <v>0</v>
      </c>
      <c r="H848" s="2">
        <v>0</v>
      </c>
      <c r="I848" s="2">
        <v>0</v>
      </c>
      <c r="J848" s="2">
        <v>0</v>
      </c>
      <c r="K848" s="2">
        <v>0</v>
      </c>
      <c r="L848" s="2">
        <v>0</v>
      </c>
      <c r="M848" s="2">
        <v>0</v>
      </c>
      <c r="N848" s="2">
        <v>0</v>
      </c>
      <c r="O848" s="2">
        <v>11</v>
      </c>
      <c r="P848" s="2">
        <v>0</v>
      </c>
      <c r="Q848" s="2">
        <v>0</v>
      </c>
      <c r="R848" s="2">
        <v>0</v>
      </c>
      <c r="S848" s="2">
        <v>0</v>
      </c>
      <c r="T848" s="2">
        <v>0</v>
      </c>
      <c r="U848" s="2">
        <v>11</v>
      </c>
      <c r="V848" s="2">
        <v>0</v>
      </c>
      <c r="W848" s="2">
        <v>0</v>
      </c>
      <c r="X848" s="2">
        <v>0</v>
      </c>
      <c r="Y848" s="2">
        <v>0</v>
      </c>
      <c r="Z848" s="2">
        <v>0</v>
      </c>
    </row>
    <row r="849" spans="1:26" x14ac:dyDescent="0.35">
      <c r="A849" s="1">
        <v>41441</v>
      </c>
      <c r="B849" s="2" t="s">
        <v>248</v>
      </c>
      <c r="C849" s="2" t="s">
        <v>229</v>
      </c>
      <c r="D849" s="2" t="s">
        <v>209</v>
      </c>
      <c r="E849" s="2" t="s">
        <v>196</v>
      </c>
      <c r="F849" s="2" t="s">
        <v>210</v>
      </c>
      <c r="G849" s="2">
        <v>115</v>
      </c>
      <c r="H849" s="2">
        <v>9</v>
      </c>
      <c r="I849" s="2">
        <v>188</v>
      </c>
      <c r="J849" s="2">
        <v>9</v>
      </c>
      <c r="K849" s="2">
        <v>43</v>
      </c>
      <c r="L849" s="2">
        <v>36</v>
      </c>
      <c r="M849" s="2">
        <v>6</v>
      </c>
      <c r="N849" s="2">
        <v>6</v>
      </c>
      <c r="O849" s="2">
        <v>1</v>
      </c>
      <c r="P849" s="2" t="s">
        <v>199</v>
      </c>
      <c r="Q849" s="2">
        <v>1</v>
      </c>
      <c r="R849" s="2">
        <v>1</v>
      </c>
      <c r="S849" s="2">
        <v>0</v>
      </c>
      <c r="T849" s="2">
        <v>0</v>
      </c>
      <c r="U849" s="2">
        <v>1</v>
      </c>
      <c r="V849" s="2" t="s">
        <v>203</v>
      </c>
      <c r="W849" s="2">
        <v>8</v>
      </c>
      <c r="X849" s="2">
        <v>0</v>
      </c>
      <c r="Y849" s="2">
        <v>2</v>
      </c>
      <c r="Z849" s="2">
        <v>52</v>
      </c>
    </row>
    <row r="850" spans="1:26" x14ac:dyDescent="0.35">
      <c r="A850" s="1">
        <v>41441</v>
      </c>
      <c r="B850" s="2" t="s">
        <v>248</v>
      </c>
      <c r="C850" s="2" t="s">
        <v>229</v>
      </c>
      <c r="D850" s="2" t="s">
        <v>209</v>
      </c>
      <c r="E850" s="2" t="s">
        <v>196</v>
      </c>
      <c r="F850" s="2" t="s">
        <v>210</v>
      </c>
      <c r="G850" s="2">
        <v>115</v>
      </c>
      <c r="H850" s="2">
        <v>9</v>
      </c>
      <c r="I850" s="2">
        <v>188</v>
      </c>
      <c r="J850" s="2">
        <v>9</v>
      </c>
      <c r="K850" s="2">
        <v>43</v>
      </c>
      <c r="L850" s="2">
        <v>36</v>
      </c>
      <c r="M850" s="2">
        <v>6</v>
      </c>
      <c r="N850" s="2">
        <v>6</v>
      </c>
      <c r="O850" s="2">
        <v>2</v>
      </c>
      <c r="P850" s="2" t="s">
        <v>198</v>
      </c>
      <c r="Q850" s="2">
        <v>19</v>
      </c>
      <c r="R850" s="2">
        <v>1</v>
      </c>
      <c r="S850" s="2">
        <v>0</v>
      </c>
      <c r="T850" s="2">
        <v>0</v>
      </c>
      <c r="U850" s="2">
        <v>2</v>
      </c>
      <c r="V850" s="2" t="s">
        <v>199</v>
      </c>
      <c r="W850" s="2">
        <v>7</v>
      </c>
      <c r="X850" s="2">
        <v>1</v>
      </c>
      <c r="Y850" s="2">
        <v>3</v>
      </c>
      <c r="Z850" s="2">
        <v>19</v>
      </c>
    </row>
    <row r="851" spans="1:26" x14ac:dyDescent="0.35">
      <c r="A851" s="1">
        <v>41441</v>
      </c>
      <c r="B851" s="2" t="s">
        <v>248</v>
      </c>
      <c r="C851" s="2" t="s">
        <v>229</v>
      </c>
      <c r="D851" s="2" t="s">
        <v>209</v>
      </c>
      <c r="E851" s="2" t="s">
        <v>196</v>
      </c>
      <c r="F851" s="2" t="s">
        <v>210</v>
      </c>
      <c r="G851" s="2">
        <v>115</v>
      </c>
      <c r="H851" s="2">
        <v>9</v>
      </c>
      <c r="I851" s="2">
        <v>188</v>
      </c>
      <c r="J851" s="2">
        <v>9</v>
      </c>
      <c r="K851" s="2">
        <v>43</v>
      </c>
      <c r="L851" s="2">
        <v>36</v>
      </c>
      <c r="M851" s="2">
        <v>6</v>
      </c>
      <c r="N851" s="2">
        <v>6</v>
      </c>
      <c r="O851" s="2">
        <v>3</v>
      </c>
      <c r="P851" s="2" t="s">
        <v>68</v>
      </c>
      <c r="Q851" s="2">
        <v>0</v>
      </c>
      <c r="R851" s="2">
        <v>1</v>
      </c>
      <c r="S851" s="2">
        <v>0</v>
      </c>
      <c r="T851" s="2">
        <v>0</v>
      </c>
      <c r="U851" s="2">
        <v>3</v>
      </c>
      <c r="V851" s="2" t="s">
        <v>206</v>
      </c>
      <c r="W851" s="2">
        <v>9</v>
      </c>
      <c r="X851" s="2">
        <v>3</v>
      </c>
      <c r="Y851" s="2">
        <v>1</v>
      </c>
      <c r="Z851" s="2">
        <v>31</v>
      </c>
    </row>
    <row r="852" spans="1:26" x14ac:dyDescent="0.35">
      <c r="A852" s="1">
        <v>41441</v>
      </c>
      <c r="B852" s="2" t="s">
        <v>248</v>
      </c>
      <c r="C852" s="2" t="s">
        <v>229</v>
      </c>
      <c r="D852" s="2" t="s">
        <v>209</v>
      </c>
      <c r="E852" s="2" t="s">
        <v>196</v>
      </c>
      <c r="F852" s="2" t="s">
        <v>210</v>
      </c>
      <c r="G852" s="2">
        <v>115</v>
      </c>
      <c r="H852" s="2">
        <v>9</v>
      </c>
      <c r="I852" s="2">
        <v>188</v>
      </c>
      <c r="J852" s="2">
        <v>9</v>
      </c>
      <c r="K852" s="2">
        <v>43</v>
      </c>
      <c r="L852" s="2">
        <v>36</v>
      </c>
      <c r="M852" s="2">
        <v>6</v>
      </c>
      <c r="N852" s="2">
        <v>6</v>
      </c>
      <c r="O852" s="2">
        <v>4</v>
      </c>
      <c r="P852" s="2" t="s">
        <v>242</v>
      </c>
      <c r="Q852" s="2">
        <v>43</v>
      </c>
      <c r="R852" s="2">
        <v>1</v>
      </c>
      <c r="S852" s="2">
        <v>0</v>
      </c>
      <c r="T852" s="2">
        <v>0</v>
      </c>
      <c r="U852" s="2">
        <v>4</v>
      </c>
      <c r="V852" s="2" t="s">
        <v>232</v>
      </c>
      <c r="W852" s="2">
        <v>8</v>
      </c>
      <c r="X852" s="2">
        <v>0</v>
      </c>
      <c r="Y852" s="2">
        <v>1</v>
      </c>
      <c r="Z852" s="2">
        <v>43</v>
      </c>
    </row>
    <row r="853" spans="1:26" x14ac:dyDescent="0.35">
      <c r="A853" s="1">
        <v>41441</v>
      </c>
      <c r="B853" s="2" t="s">
        <v>248</v>
      </c>
      <c r="C853" s="2" t="s">
        <v>229</v>
      </c>
      <c r="D853" s="2" t="s">
        <v>209</v>
      </c>
      <c r="E853" s="2" t="s">
        <v>196</v>
      </c>
      <c r="F853" s="2" t="s">
        <v>210</v>
      </c>
      <c r="G853" s="2">
        <v>115</v>
      </c>
      <c r="H853" s="2">
        <v>9</v>
      </c>
      <c r="I853" s="2">
        <v>188</v>
      </c>
      <c r="J853" s="2">
        <v>9</v>
      </c>
      <c r="K853" s="2">
        <v>43</v>
      </c>
      <c r="L853" s="2">
        <v>36</v>
      </c>
      <c r="M853" s="2">
        <v>6</v>
      </c>
      <c r="N853" s="2">
        <v>6</v>
      </c>
      <c r="O853" s="2">
        <v>5</v>
      </c>
      <c r="P853" s="2" t="s">
        <v>196</v>
      </c>
      <c r="Q853" s="2">
        <v>29</v>
      </c>
      <c r="R853" s="2">
        <v>1</v>
      </c>
      <c r="S853" s="2">
        <v>0</v>
      </c>
      <c r="T853" s="2">
        <v>0</v>
      </c>
      <c r="U853" s="2">
        <v>5</v>
      </c>
      <c r="V853" s="2" t="s">
        <v>214</v>
      </c>
      <c r="W853" s="2">
        <v>8</v>
      </c>
      <c r="X853" s="2">
        <v>1</v>
      </c>
      <c r="Y853" s="2">
        <v>2</v>
      </c>
      <c r="Z853" s="2">
        <v>31</v>
      </c>
    </row>
    <row r="854" spans="1:26" x14ac:dyDescent="0.35">
      <c r="A854" s="1">
        <v>41441</v>
      </c>
      <c r="B854" s="2" t="s">
        <v>248</v>
      </c>
      <c r="C854" s="2" t="s">
        <v>229</v>
      </c>
      <c r="D854" s="2" t="s">
        <v>209</v>
      </c>
      <c r="E854" s="2" t="s">
        <v>196</v>
      </c>
      <c r="F854" s="2" t="s">
        <v>210</v>
      </c>
      <c r="G854" s="2">
        <v>115</v>
      </c>
      <c r="H854" s="2">
        <v>9</v>
      </c>
      <c r="I854" s="2">
        <v>188</v>
      </c>
      <c r="J854" s="2">
        <v>9</v>
      </c>
      <c r="K854" s="2">
        <v>43</v>
      </c>
      <c r="L854" s="2">
        <v>36</v>
      </c>
      <c r="M854" s="2">
        <v>6</v>
      </c>
      <c r="N854" s="2">
        <v>6</v>
      </c>
      <c r="O854" s="2">
        <v>6</v>
      </c>
      <c r="P854" s="2" t="s">
        <v>202</v>
      </c>
      <c r="Q854" s="2">
        <v>1</v>
      </c>
      <c r="R854" s="2">
        <v>1</v>
      </c>
      <c r="S854" s="2">
        <v>0</v>
      </c>
      <c r="T854" s="2">
        <v>0</v>
      </c>
      <c r="U854" s="2">
        <v>6</v>
      </c>
      <c r="V854" s="2" t="s">
        <v>68</v>
      </c>
      <c r="W854" s="2">
        <v>3</v>
      </c>
      <c r="X854" s="2">
        <v>1</v>
      </c>
      <c r="Y854" s="2">
        <v>0</v>
      </c>
      <c r="Z854" s="2">
        <v>6</v>
      </c>
    </row>
    <row r="855" spans="1:26" x14ac:dyDescent="0.35">
      <c r="A855" s="1">
        <v>41441</v>
      </c>
      <c r="B855" s="2" t="s">
        <v>248</v>
      </c>
      <c r="C855" s="2" t="s">
        <v>229</v>
      </c>
      <c r="D855" s="2" t="s">
        <v>209</v>
      </c>
      <c r="E855" s="2" t="s">
        <v>196</v>
      </c>
      <c r="F855" s="2" t="s">
        <v>210</v>
      </c>
      <c r="G855" s="2">
        <v>115</v>
      </c>
      <c r="H855" s="2">
        <v>9</v>
      </c>
      <c r="I855" s="2">
        <v>188</v>
      </c>
      <c r="J855" s="2">
        <v>9</v>
      </c>
      <c r="K855" s="2">
        <v>43</v>
      </c>
      <c r="L855" s="2">
        <v>36</v>
      </c>
      <c r="M855" s="2">
        <v>6</v>
      </c>
      <c r="N855" s="2">
        <v>6</v>
      </c>
      <c r="O855" s="2">
        <v>7</v>
      </c>
      <c r="P855" s="2" t="s">
        <v>232</v>
      </c>
      <c r="Q855" s="2">
        <v>4</v>
      </c>
      <c r="R855" s="2">
        <v>1</v>
      </c>
      <c r="S855" s="2">
        <v>0</v>
      </c>
      <c r="T855" s="2">
        <v>0</v>
      </c>
      <c r="U855" s="2">
        <v>7</v>
      </c>
      <c r="V855" s="2">
        <v>0</v>
      </c>
      <c r="W855" s="2">
        <v>0</v>
      </c>
      <c r="X855" s="2">
        <v>0</v>
      </c>
      <c r="Y855" s="2">
        <v>0</v>
      </c>
      <c r="Z855" s="2">
        <v>0</v>
      </c>
    </row>
    <row r="856" spans="1:26" x14ac:dyDescent="0.35">
      <c r="A856" s="1">
        <v>41441</v>
      </c>
      <c r="B856" s="2" t="s">
        <v>248</v>
      </c>
      <c r="C856" s="2" t="s">
        <v>229</v>
      </c>
      <c r="D856" s="2" t="s">
        <v>209</v>
      </c>
      <c r="E856" s="2" t="s">
        <v>196</v>
      </c>
      <c r="F856" s="2" t="s">
        <v>210</v>
      </c>
      <c r="G856" s="2">
        <v>115</v>
      </c>
      <c r="H856" s="2">
        <v>9</v>
      </c>
      <c r="I856" s="2">
        <v>188</v>
      </c>
      <c r="J856" s="2">
        <v>9</v>
      </c>
      <c r="K856" s="2">
        <v>43</v>
      </c>
      <c r="L856" s="2">
        <v>36</v>
      </c>
      <c r="M856" s="2">
        <v>6</v>
      </c>
      <c r="N856" s="2">
        <v>6</v>
      </c>
      <c r="O856" s="2">
        <v>8</v>
      </c>
      <c r="P856" s="2" t="s">
        <v>206</v>
      </c>
      <c r="Q856" s="2">
        <v>0</v>
      </c>
      <c r="R856" s="2">
        <v>1</v>
      </c>
      <c r="S856" s="2">
        <v>0</v>
      </c>
      <c r="T856" s="2">
        <v>0</v>
      </c>
      <c r="U856" s="2">
        <v>8</v>
      </c>
      <c r="V856" s="2">
        <v>0</v>
      </c>
      <c r="W856" s="2">
        <v>0</v>
      </c>
      <c r="X856" s="2">
        <v>0</v>
      </c>
      <c r="Y856" s="2">
        <v>0</v>
      </c>
      <c r="Z856" s="2">
        <v>0</v>
      </c>
    </row>
    <row r="857" spans="1:26" x14ac:dyDescent="0.35">
      <c r="A857" s="1">
        <v>41441</v>
      </c>
      <c r="B857" s="2" t="s">
        <v>248</v>
      </c>
      <c r="C857" s="2" t="s">
        <v>229</v>
      </c>
      <c r="D857" s="2" t="s">
        <v>209</v>
      </c>
      <c r="E857" s="2" t="s">
        <v>196</v>
      </c>
      <c r="F857" s="2" t="s">
        <v>210</v>
      </c>
      <c r="G857" s="2">
        <v>115</v>
      </c>
      <c r="H857" s="2">
        <v>9</v>
      </c>
      <c r="I857" s="2">
        <v>188</v>
      </c>
      <c r="J857" s="2">
        <v>9</v>
      </c>
      <c r="K857" s="2">
        <v>43</v>
      </c>
      <c r="L857" s="2">
        <v>36</v>
      </c>
      <c r="M857" s="2">
        <v>6</v>
      </c>
      <c r="N857" s="2">
        <v>6</v>
      </c>
      <c r="O857" s="2">
        <v>9</v>
      </c>
      <c r="P857" s="2" t="s">
        <v>203</v>
      </c>
      <c r="Q857" s="2">
        <v>12</v>
      </c>
      <c r="R857" s="2">
        <v>1</v>
      </c>
      <c r="S857" s="2">
        <v>0</v>
      </c>
      <c r="T857" s="2">
        <v>0</v>
      </c>
      <c r="U857" s="2">
        <v>9</v>
      </c>
      <c r="V857" s="2">
        <v>0</v>
      </c>
      <c r="W857" s="2">
        <v>0</v>
      </c>
      <c r="X857" s="2">
        <v>0</v>
      </c>
      <c r="Y857" s="2">
        <v>0</v>
      </c>
      <c r="Z857" s="2">
        <v>0</v>
      </c>
    </row>
    <row r="858" spans="1:26" x14ac:dyDescent="0.35">
      <c r="A858" s="1">
        <v>41441</v>
      </c>
      <c r="B858" s="2" t="s">
        <v>248</v>
      </c>
      <c r="C858" s="2" t="s">
        <v>229</v>
      </c>
      <c r="D858" s="2" t="s">
        <v>209</v>
      </c>
      <c r="E858" s="2" t="s">
        <v>196</v>
      </c>
      <c r="F858" s="2" t="s">
        <v>210</v>
      </c>
      <c r="G858" s="2">
        <v>115</v>
      </c>
      <c r="H858" s="2">
        <v>9</v>
      </c>
      <c r="I858" s="2">
        <v>188</v>
      </c>
      <c r="J858" s="2">
        <v>9</v>
      </c>
      <c r="K858" s="2">
        <v>43</v>
      </c>
      <c r="L858" s="2">
        <v>36</v>
      </c>
      <c r="M858" s="2">
        <v>6</v>
      </c>
      <c r="N858" s="2">
        <v>6</v>
      </c>
      <c r="O858" s="2">
        <v>10</v>
      </c>
      <c r="P858" s="2" t="s">
        <v>214</v>
      </c>
      <c r="Q858" s="2">
        <v>0</v>
      </c>
      <c r="R858" s="2">
        <v>0</v>
      </c>
      <c r="S858" s="2">
        <v>0</v>
      </c>
      <c r="T858" s="2">
        <v>0</v>
      </c>
      <c r="U858" s="2">
        <v>10</v>
      </c>
      <c r="V858" s="2">
        <v>0</v>
      </c>
      <c r="W858" s="2">
        <v>0</v>
      </c>
      <c r="X858" s="2">
        <v>0</v>
      </c>
      <c r="Y858" s="2">
        <v>0</v>
      </c>
      <c r="Z858" s="2">
        <v>0</v>
      </c>
    </row>
    <row r="859" spans="1:26" x14ac:dyDescent="0.35">
      <c r="A859" s="1">
        <v>41441</v>
      </c>
      <c r="B859" s="2" t="s">
        <v>248</v>
      </c>
      <c r="C859" s="2" t="s">
        <v>229</v>
      </c>
      <c r="D859" s="2" t="s">
        <v>209</v>
      </c>
      <c r="E859" s="2" t="s">
        <v>196</v>
      </c>
      <c r="F859" s="2" t="s">
        <v>210</v>
      </c>
      <c r="G859" s="2">
        <v>115</v>
      </c>
      <c r="H859" s="2">
        <v>9</v>
      </c>
      <c r="I859" s="2">
        <v>188</v>
      </c>
      <c r="J859" s="2">
        <v>9</v>
      </c>
      <c r="K859" s="2">
        <v>43</v>
      </c>
      <c r="L859" s="2">
        <v>36</v>
      </c>
      <c r="M859" s="2">
        <v>6</v>
      </c>
      <c r="N859" s="2">
        <v>6</v>
      </c>
      <c r="O859" s="2">
        <v>11</v>
      </c>
      <c r="P859" s="2" t="s">
        <v>227</v>
      </c>
      <c r="Q859" s="2">
        <v>0</v>
      </c>
      <c r="R859" s="2">
        <v>0</v>
      </c>
      <c r="S859" s="2">
        <v>0</v>
      </c>
      <c r="T859" s="2">
        <v>0</v>
      </c>
      <c r="U859" s="2">
        <v>11</v>
      </c>
      <c r="V859" s="2">
        <v>0</v>
      </c>
      <c r="W859" s="2">
        <v>0</v>
      </c>
      <c r="X859" s="2">
        <v>0</v>
      </c>
      <c r="Y859" s="2">
        <v>0</v>
      </c>
      <c r="Z859" s="2">
        <v>0</v>
      </c>
    </row>
    <row r="860" spans="1:26" x14ac:dyDescent="0.35">
      <c r="A860" s="1">
        <v>41446</v>
      </c>
      <c r="B860" s="2" t="s">
        <v>287</v>
      </c>
      <c r="C860" s="2" t="s">
        <v>229</v>
      </c>
      <c r="D860" s="2" t="s">
        <v>253</v>
      </c>
      <c r="E860" s="2" t="s">
        <v>196</v>
      </c>
      <c r="F860" s="2" t="s">
        <v>197</v>
      </c>
      <c r="G860" s="2">
        <v>135</v>
      </c>
      <c r="H860" s="2">
        <v>3</v>
      </c>
      <c r="I860" s="2">
        <v>135</v>
      </c>
      <c r="J860" s="2">
        <v>7</v>
      </c>
      <c r="K860" s="2">
        <v>20</v>
      </c>
      <c r="L860" s="2">
        <v>20</v>
      </c>
      <c r="M860" s="2">
        <v>13</v>
      </c>
      <c r="N860" s="2">
        <v>0</v>
      </c>
      <c r="O860" s="2">
        <v>1</v>
      </c>
      <c r="P860" s="2" t="s">
        <v>202</v>
      </c>
      <c r="Q860" s="2">
        <v>55</v>
      </c>
      <c r="R860" s="2">
        <v>1</v>
      </c>
      <c r="S860" s="2">
        <v>1</v>
      </c>
      <c r="T860" s="2">
        <v>0</v>
      </c>
      <c r="U860" s="2">
        <v>1</v>
      </c>
      <c r="V860" s="2" t="s">
        <v>220</v>
      </c>
      <c r="W860" s="2">
        <v>4</v>
      </c>
      <c r="X860" s="2">
        <v>0</v>
      </c>
      <c r="Y860" s="2">
        <v>2</v>
      </c>
      <c r="Z860" s="2">
        <v>24</v>
      </c>
    </row>
    <row r="861" spans="1:26" x14ac:dyDescent="0.35">
      <c r="A861" s="1">
        <v>41446</v>
      </c>
      <c r="B861" s="2" t="s">
        <v>287</v>
      </c>
      <c r="C861" s="2" t="s">
        <v>229</v>
      </c>
      <c r="D861" s="2" t="s">
        <v>253</v>
      </c>
      <c r="E861" s="2" t="s">
        <v>196</v>
      </c>
      <c r="F861" s="2" t="s">
        <v>197</v>
      </c>
      <c r="G861" s="2">
        <v>135</v>
      </c>
      <c r="H861" s="2">
        <v>3</v>
      </c>
      <c r="I861" s="2">
        <v>135</v>
      </c>
      <c r="J861" s="2">
        <v>7</v>
      </c>
      <c r="K861" s="2">
        <v>20</v>
      </c>
      <c r="L861" s="2">
        <v>20</v>
      </c>
      <c r="M861" s="2">
        <v>13</v>
      </c>
      <c r="N861" s="2">
        <v>0</v>
      </c>
      <c r="O861" s="2">
        <v>2</v>
      </c>
      <c r="P861" s="2" t="s">
        <v>212</v>
      </c>
      <c r="Q861" s="2">
        <v>15</v>
      </c>
      <c r="R861" s="2">
        <v>1</v>
      </c>
      <c r="S861" s="2">
        <v>0</v>
      </c>
      <c r="T861" s="2">
        <v>0</v>
      </c>
      <c r="U861" s="2">
        <v>2</v>
      </c>
      <c r="V861" s="2" t="s">
        <v>206</v>
      </c>
      <c r="W861" s="2">
        <v>4</v>
      </c>
      <c r="X861" s="2">
        <v>0</v>
      </c>
      <c r="Y861" s="2">
        <v>2</v>
      </c>
      <c r="Z861" s="2">
        <v>17</v>
      </c>
    </row>
    <row r="862" spans="1:26" x14ac:dyDescent="0.35">
      <c r="A862" s="1">
        <v>41446</v>
      </c>
      <c r="B862" s="2" t="s">
        <v>287</v>
      </c>
      <c r="C862" s="2" t="s">
        <v>229</v>
      </c>
      <c r="D862" s="2" t="s">
        <v>253</v>
      </c>
      <c r="E862" s="2" t="s">
        <v>196</v>
      </c>
      <c r="F862" s="2" t="s">
        <v>197</v>
      </c>
      <c r="G862" s="2">
        <v>135</v>
      </c>
      <c r="H862" s="2">
        <v>3</v>
      </c>
      <c r="I862" s="2">
        <v>135</v>
      </c>
      <c r="J862" s="2">
        <v>7</v>
      </c>
      <c r="K862" s="2">
        <v>20</v>
      </c>
      <c r="L862" s="2">
        <v>20</v>
      </c>
      <c r="M862" s="2">
        <v>13</v>
      </c>
      <c r="N862" s="2">
        <v>0</v>
      </c>
      <c r="O862" s="2">
        <v>3</v>
      </c>
      <c r="P862" s="2" t="s">
        <v>198</v>
      </c>
      <c r="Q862" s="2">
        <v>12</v>
      </c>
      <c r="R862" s="2">
        <v>1</v>
      </c>
      <c r="S862" s="2">
        <v>0</v>
      </c>
      <c r="T862" s="2">
        <v>0</v>
      </c>
      <c r="U862" s="2">
        <v>3</v>
      </c>
      <c r="V862" s="2" t="s">
        <v>199</v>
      </c>
      <c r="W862" s="2">
        <v>4</v>
      </c>
      <c r="X862" s="2">
        <v>0</v>
      </c>
      <c r="Y862" s="2">
        <v>1</v>
      </c>
      <c r="Z862" s="2">
        <v>27</v>
      </c>
    </row>
    <row r="863" spans="1:26" x14ac:dyDescent="0.35">
      <c r="A863" s="1">
        <v>41446</v>
      </c>
      <c r="B863" s="2" t="s">
        <v>287</v>
      </c>
      <c r="C863" s="2" t="s">
        <v>229</v>
      </c>
      <c r="D863" s="2" t="s">
        <v>253</v>
      </c>
      <c r="E863" s="2" t="s">
        <v>196</v>
      </c>
      <c r="F863" s="2" t="s">
        <v>197</v>
      </c>
      <c r="G863" s="2">
        <v>135</v>
      </c>
      <c r="H863" s="2">
        <v>3</v>
      </c>
      <c r="I863" s="2">
        <v>135</v>
      </c>
      <c r="J863" s="2">
        <v>7</v>
      </c>
      <c r="K863" s="2">
        <v>20</v>
      </c>
      <c r="L863" s="2">
        <v>20</v>
      </c>
      <c r="M863" s="2">
        <v>13</v>
      </c>
      <c r="N863" s="2">
        <v>0</v>
      </c>
      <c r="O863" s="2">
        <v>4</v>
      </c>
      <c r="P863" s="2" t="s">
        <v>196</v>
      </c>
      <c r="Q863" s="2">
        <v>36</v>
      </c>
      <c r="R863" s="2">
        <v>0</v>
      </c>
      <c r="S863" s="2">
        <v>0</v>
      </c>
      <c r="T863" s="2">
        <v>0</v>
      </c>
      <c r="U863" s="2">
        <v>4</v>
      </c>
      <c r="V863" s="2" t="s">
        <v>212</v>
      </c>
      <c r="W863" s="2">
        <v>3</v>
      </c>
      <c r="X863" s="2">
        <v>0</v>
      </c>
      <c r="Y863" s="2">
        <v>0</v>
      </c>
      <c r="Z863" s="2">
        <v>21</v>
      </c>
    </row>
    <row r="864" spans="1:26" x14ac:dyDescent="0.35">
      <c r="A864" s="1">
        <v>41446</v>
      </c>
      <c r="B864" s="2" t="s">
        <v>287</v>
      </c>
      <c r="C864" s="2" t="s">
        <v>229</v>
      </c>
      <c r="D864" s="2" t="s">
        <v>253</v>
      </c>
      <c r="E864" s="2" t="s">
        <v>196</v>
      </c>
      <c r="F864" s="2" t="s">
        <v>197</v>
      </c>
      <c r="G864" s="2">
        <v>135</v>
      </c>
      <c r="H864" s="2">
        <v>3</v>
      </c>
      <c r="I864" s="2">
        <v>135</v>
      </c>
      <c r="J864" s="2">
        <v>7</v>
      </c>
      <c r="K864" s="2">
        <v>20</v>
      </c>
      <c r="L864" s="2">
        <v>20</v>
      </c>
      <c r="M864" s="2">
        <v>13</v>
      </c>
      <c r="N864" s="2">
        <v>0</v>
      </c>
      <c r="O864" s="2">
        <v>5</v>
      </c>
      <c r="P864" s="2" t="s">
        <v>206</v>
      </c>
      <c r="Q864" s="2">
        <v>4</v>
      </c>
      <c r="R864" s="2">
        <v>0</v>
      </c>
      <c r="S864" s="2">
        <v>0</v>
      </c>
      <c r="T864" s="2">
        <v>0</v>
      </c>
      <c r="U864" s="2">
        <v>5</v>
      </c>
      <c r="V864" s="2" t="s">
        <v>196</v>
      </c>
      <c r="W864" s="2">
        <v>4</v>
      </c>
      <c r="X864" s="2">
        <v>0</v>
      </c>
      <c r="Y864" s="2">
        <v>2</v>
      </c>
      <c r="Z864" s="2">
        <v>38</v>
      </c>
    </row>
    <row r="865" spans="1:26" x14ac:dyDescent="0.35">
      <c r="A865" s="1">
        <v>41446</v>
      </c>
      <c r="B865" s="2" t="s">
        <v>287</v>
      </c>
      <c r="C865" s="2" t="s">
        <v>229</v>
      </c>
      <c r="D865" s="2" t="s">
        <v>253</v>
      </c>
      <c r="E865" s="2" t="s">
        <v>196</v>
      </c>
      <c r="F865" s="2" t="s">
        <v>197</v>
      </c>
      <c r="G865" s="2">
        <v>135</v>
      </c>
      <c r="H865" s="2">
        <v>3</v>
      </c>
      <c r="I865" s="2">
        <v>135</v>
      </c>
      <c r="J865" s="2">
        <v>7</v>
      </c>
      <c r="K865" s="2">
        <v>20</v>
      </c>
      <c r="L865" s="2">
        <v>20</v>
      </c>
      <c r="M865" s="2">
        <v>13</v>
      </c>
      <c r="N865" s="2">
        <v>0</v>
      </c>
      <c r="O865" s="2">
        <v>6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6</v>
      </c>
      <c r="V865" s="2" t="s">
        <v>198</v>
      </c>
      <c r="W865" s="2">
        <v>1</v>
      </c>
      <c r="X865" s="2">
        <v>0</v>
      </c>
      <c r="Y865" s="2">
        <v>0</v>
      </c>
      <c r="Z865" s="2">
        <v>8</v>
      </c>
    </row>
    <row r="866" spans="1:26" x14ac:dyDescent="0.35">
      <c r="A866" s="1">
        <v>41446</v>
      </c>
      <c r="B866" s="2" t="s">
        <v>287</v>
      </c>
      <c r="C866" s="2" t="s">
        <v>229</v>
      </c>
      <c r="D866" s="2" t="s">
        <v>253</v>
      </c>
      <c r="E866" s="2" t="s">
        <v>196</v>
      </c>
      <c r="F866" s="2" t="s">
        <v>197</v>
      </c>
      <c r="G866" s="2">
        <v>135</v>
      </c>
      <c r="H866" s="2">
        <v>3</v>
      </c>
      <c r="I866" s="2">
        <v>135</v>
      </c>
      <c r="J866" s="2">
        <v>7</v>
      </c>
      <c r="K866" s="2">
        <v>20</v>
      </c>
      <c r="L866" s="2">
        <v>20</v>
      </c>
      <c r="M866" s="2">
        <v>13</v>
      </c>
      <c r="N866" s="2">
        <v>0</v>
      </c>
      <c r="O866" s="2">
        <v>7</v>
      </c>
      <c r="P866" s="2">
        <v>0</v>
      </c>
      <c r="Q866" s="2">
        <v>0</v>
      </c>
      <c r="R866" s="2">
        <v>0</v>
      </c>
      <c r="S866" s="2">
        <v>0</v>
      </c>
      <c r="T866" s="2">
        <v>0</v>
      </c>
      <c r="U866" s="2">
        <v>7</v>
      </c>
      <c r="V866" s="2">
        <v>0</v>
      </c>
      <c r="W866" s="2">
        <v>0</v>
      </c>
      <c r="X866" s="2">
        <v>0</v>
      </c>
      <c r="Y866" s="2">
        <v>0</v>
      </c>
      <c r="Z866" s="2">
        <v>0</v>
      </c>
    </row>
    <row r="867" spans="1:26" x14ac:dyDescent="0.35">
      <c r="A867" s="1">
        <v>41446</v>
      </c>
      <c r="B867" s="2" t="s">
        <v>287</v>
      </c>
      <c r="C867" s="2" t="s">
        <v>229</v>
      </c>
      <c r="D867" s="2" t="s">
        <v>253</v>
      </c>
      <c r="E867" s="2" t="s">
        <v>196</v>
      </c>
      <c r="F867" s="2" t="s">
        <v>197</v>
      </c>
      <c r="G867" s="2">
        <v>135</v>
      </c>
      <c r="H867" s="2">
        <v>3</v>
      </c>
      <c r="I867" s="2">
        <v>135</v>
      </c>
      <c r="J867" s="2">
        <v>7</v>
      </c>
      <c r="K867" s="2">
        <v>20</v>
      </c>
      <c r="L867" s="2">
        <v>20</v>
      </c>
      <c r="M867" s="2">
        <v>13</v>
      </c>
      <c r="N867" s="2">
        <v>0</v>
      </c>
      <c r="O867" s="2">
        <v>8</v>
      </c>
      <c r="P867" s="2">
        <v>0</v>
      </c>
      <c r="Q867" s="2">
        <v>0</v>
      </c>
      <c r="R867" s="2">
        <v>0</v>
      </c>
      <c r="S867" s="2">
        <v>0</v>
      </c>
      <c r="T867" s="2">
        <v>0</v>
      </c>
      <c r="U867" s="2">
        <v>8</v>
      </c>
      <c r="V867" s="2">
        <v>0</v>
      </c>
      <c r="W867" s="2">
        <v>0</v>
      </c>
      <c r="X867" s="2">
        <v>0</v>
      </c>
      <c r="Y867" s="2">
        <v>0</v>
      </c>
      <c r="Z867" s="2">
        <v>0</v>
      </c>
    </row>
    <row r="868" spans="1:26" x14ac:dyDescent="0.35">
      <c r="A868" s="1">
        <v>41446</v>
      </c>
      <c r="B868" s="2" t="s">
        <v>287</v>
      </c>
      <c r="C868" s="2" t="s">
        <v>229</v>
      </c>
      <c r="D868" s="2" t="s">
        <v>253</v>
      </c>
      <c r="E868" s="2" t="s">
        <v>196</v>
      </c>
      <c r="F868" s="2" t="s">
        <v>197</v>
      </c>
      <c r="G868" s="2">
        <v>135</v>
      </c>
      <c r="H868" s="2">
        <v>3</v>
      </c>
      <c r="I868" s="2">
        <v>135</v>
      </c>
      <c r="J868" s="2">
        <v>7</v>
      </c>
      <c r="K868" s="2">
        <v>20</v>
      </c>
      <c r="L868" s="2">
        <v>20</v>
      </c>
      <c r="M868" s="2">
        <v>13</v>
      </c>
      <c r="N868" s="2">
        <v>0</v>
      </c>
      <c r="O868" s="2">
        <v>9</v>
      </c>
      <c r="P868" s="2">
        <v>0</v>
      </c>
      <c r="Q868" s="2">
        <v>0</v>
      </c>
      <c r="R868" s="2">
        <v>0</v>
      </c>
      <c r="S868" s="2">
        <v>0</v>
      </c>
      <c r="T868" s="2">
        <v>0</v>
      </c>
      <c r="U868" s="2">
        <v>9</v>
      </c>
      <c r="V868" s="2">
        <v>0</v>
      </c>
      <c r="W868" s="2">
        <v>0</v>
      </c>
      <c r="X868" s="2">
        <v>0</v>
      </c>
      <c r="Y868" s="2">
        <v>0</v>
      </c>
      <c r="Z868" s="2">
        <v>0</v>
      </c>
    </row>
    <row r="869" spans="1:26" x14ac:dyDescent="0.35">
      <c r="A869" s="1">
        <v>41446</v>
      </c>
      <c r="B869" s="2" t="s">
        <v>287</v>
      </c>
      <c r="C869" s="2" t="s">
        <v>229</v>
      </c>
      <c r="D869" s="2" t="s">
        <v>253</v>
      </c>
      <c r="E869" s="2" t="s">
        <v>196</v>
      </c>
      <c r="F869" s="2" t="s">
        <v>197</v>
      </c>
      <c r="G869" s="2">
        <v>135</v>
      </c>
      <c r="H869" s="2">
        <v>3</v>
      </c>
      <c r="I869" s="2">
        <v>135</v>
      </c>
      <c r="J869" s="2">
        <v>7</v>
      </c>
      <c r="K869" s="2">
        <v>20</v>
      </c>
      <c r="L869" s="2">
        <v>20</v>
      </c>
      <c r="M869" s="2">
        <v>13</v>
      </c>
      <c r="N869" s="2">
        <v>0</v>
      </c>
      <c r="O869" s="2">
        <v>10</v>
      </c>
      <c r="P869" s="2">
        <v>0</v>
      </c>
      <c r="Q869" s="2">
        <v>0</v>
      </c>
      <c r="R869" s="2">
        <v>0</v>
      </c>
      <c r="S869" s="2">
        <v>0</v>
      </c>
      <c r="T869" s="2">
        <v>0</v>
      </c>
      <c r="U869" s="2">
        <v>10</v>
      </c>
      <c r="V869" s="2">
        <v>0</v>
      </c>
      <c r="W869" s="2">
        <v>0</v>
      </c>
      <c r="X869" s="2">
        <v>0</v>
      </c>
      <c r="Y869" s="2">
        <v>0</v>
      </c>
      <c r="Z869" s="2">
        <v>0</v>
      </c>
    </row>
    <row r="870" spans="1:26" x14ac:dyDescent="0.35">
      <c r="A870" s="1">
        <v>41446</v>
      </c>
      <c r="B870" s="2" t="s">
        <v>287</v>
      </c>
      <c r="C870" s="2" t="s">
        <v>229</v>
      </c>
      <c r="D870" s="2" t="s">
        <v>253</v>
      </c>
      <c r="E870" s="2" t="s">
        <v>196</v>
      </c>
      <c r="F870" s="2" t="s">
        <v>197</v>
      </c>
      <c r="G870" s="2">
        <v>135</v>
      </c>
      <c r="H870" s="2">
        <v>3</v>
      </c>
      <c r="I870" s="2">
        <v>135</v>
      </c>
      <c r="J870" s="2">
        <v>7</v>
      </c>
      <c r="K870" s="2">
        <v>20</v>
      </c>
      <c r="L870" s="2">
        <v>20</v>
      </c>
      <c r="M870" s="2">
        <v>13</v>
      </c>
      <c r="N870" s="2">
        <v>0</v>
      </c>
      <c r="O870" s="2">
        <v>11</v>
      </c>
      <c r="P870" s="2">
        <v>0</v>
      </c>
      <c r="Q870" s="2">
        <v>0</v>
      </c>
      <c r="R870" s="2">
        <v>0</v>
      </c>
      <c r="S870" s="2">
        <v>0</v>
      </c>
      <c r="T870" s="2">
        <v>0</v>
      </c>
      <c r="U870" s="2">
        <v>11</v>
      </c>
      <c r="V870" s="2">
        <v>0</v>
      </c>
      <c r="W870" s="2">
        <v>0</v>
      </c>
      <c r="X870" s="2">
        <v>0</v>
      </c>
      <c r="Y870" s="2">
        <v>0</v>
      </c>
      <c r="Z870" s="2">
        <v>0</v>
      </c>
    </row>
    <row r="871" spans="1:26" x14ac:dyDescent="0.35">
      <c r="A871" s="1">
        <v>41447</v>
      </c>
      <c r="B871" s="2" t="s">
        <v>288</v>
      </c>
      <c r="C871" s="2" t="s">
        <v>208</v>
      </c>
      <c r="D871" s="2" t="s">
        <v>253</v>
      </c>
      <c r="E871" s="2" t="s">
        <v>196</v>
      </c>
      <c r="F871" s="2" t="s">
        <v>197</v>
      </c>
      <c r="G871" s="2">
        <v>150</v>
      </c>
      <c r="H871" s="2">
        <v>10</v>
      </c>
      <c r="I871" s="2">
        <v>151</v>
      </c>
      <c r="J871" s="2">
        <v>3</v>
      </c>
      <c r="K871" s="2">
        <v>21</v>
      </c>
      <c r="L871" s="2">
        <v>30</v>
      </c>
      <c r="M871" s="2">
        <v>11</v>
      </c>
      <c r="N871" s="2">
        <v>0</v>
      </c>
      <c r="O871" s="2">
        <v>1</v>
      </c>
      <c r="P871" s="2" t="s">
        <v>211</v>
      </c>
      <c r="Q871" s="2">
        <v>0</v>
      </c>
      <c r="R871" s="2">
        <v>1</v>
      </c>
      <c r="S871" s="2">
        <v>0</v>
      </c>
      <c r="T871" s="2">
        <v>0</v>
      </c>
      <c r="U871" s="2">
        <v>1</v>
      </c>
      <c r="V871" s="2" t="s">
        <v>199</v>
      </c>
      <c r="W871" s="2">
        <v>3</v>
      </c>
      <c r="X871" s="2">
        <v>0</v>
      </c>
      <c r="Y871" s="2">
        <v>0</v>
      </c>
      <c r="Z871" s="2">
        <v>15</v>
      </c>
    </row>
    <row r="872" spans="1:26" x14ac:dyDescent="0.35">
      <c r="A872" s="1">
        <v>41447</v>
      </c>
      <c r="B872" s="2" t="s">
        <v>288</v>
      </c>
      <c r="C872" s="2" t="s">
        <v>208</v>
      </c>
      <c r="D872" s="2" t="s">
        <v>253</v>
      </c>
      <c r="E872" s="2" t="s">
        <v>196</v>
      </c>
      <c r="F872" s="2" t="s">
        <v>197</v>
      </c>
      <c r="G872" s="2">
        <v>150</v>
      </c>
      <c r="H872" s="2">
        <v>10</v>
      </c>
      <c r="I872" s="2">
        <v>151</v>
      </c>
      <c r="J872" s="2">
        <v>3</v>
      </c>
      <c r="K872" s="2">
        <v>21</v>
      </c>
      <c r="L872" s="2">
        <v>30</v>
      </c>
      <c r="M872" s="2">
        <v>11</v>
      </c>
      <c r="N872" s="2">
        <v>0</v>
      </c>
      <c r="O872" s="2">
        <v>2</v>
      </c>
      <c r="P872" s="2" t="s">
        <v>241</v>
      </c>
      <c r="Q872" s="2">
        <v>48</v>
      </c>
      <c r="R872" s="2">
        <v>1</v>
      </c>
      <c r="S872" s="2">
        <v>0</v>
      </c>
      <c r="T872" s="2">
        <v>0</v>
      </c>
      <c r="U872" s="2">
        <v>2</v>
      </c>
      <c r="V872" s="2" t="s">
        <v>206</v>
      </c>
      <c r="W872" s="2">
        <v>5</v>
      </c>
      <c r="X872" s="2">
        <v>0</v>
      </c>
      <c r="Y872" s="2">
        <v>1</v>
      </c>
      <c r="Z872" s="2">
        <v>33</v>
      </c>
    </row>
    <row r="873" spans="1:26" x14ac:dyDescent="0.35">
      <c r="A873" s="1">
        <v>41447</v>
      </c>
      <c r="B873" s="2" t="s">
        <v>288</v>
      </c>
      <c r="C873" s="2" t="s">
        <v>208</v>
      </c>
      <c r="D873" s="2" t="s">
        <v>253</v>
      </c>
      <c r="E873" s="2" t="s">
        <v>196</v>
      </c>
      <c r="F873" s="2" t="s">
        <v>197</v>
      </c>
      <c r="G873" s="2">
        <v>150</v>
      </c>
      <c r="H873" s="2">
        <v>10</v>
      </c>
      <c r="I873" s="2">
        <v>151</v>
      </c>
      <c r="J873" s="2">
        <v>3</v>
      </c>
      <c r="K873" s="2">
        <v>21</v>
      </c>
      <c r="L873" s="2">
        <v>30</v>
      </c>
      <c r="M873" s="2">
        <v>11</v>
      </c>
      <c r="N873" s="2">
        <v>0</v>
      </c>
      <c r="O873" s="2">
        <v>3</v>
      </c>
      <c r="P873" s="2" t="s">
        <v>239</v>
      </c>
      <c r="Q873" s="2">
        <v>4</v>
      </c>
      <c r="R873" s="2">
        <v>1</v>
      </c>
      <c r="S873" s="2">
        <v>0</v>
      </c>
      <c r="T873" s="2">
        <v>0</v>
      </c>
      <c r="U873" s="2">
        <v>3</v>
      </c>
      <c r="V873" s="2" t="s">
        <v>196</v>
      </c>
      <c r="W873" s="2">
        <v>1</v>
      </c>
      <c r="X873" s="2">
        <v>0</v>
      </c>
      <c r="Y873" s="2">
        <v>0</v>
      </c>
      <c r="Z873" s="2">
        <v>4</v>
      </c>
    </row>
    <row r="874" spans="1:26" x14ac:dyDescent="0.35">
      <c r="A874" s="1">
        <v>41447</v>
      </c>
      <c r="B874" s="2" t="s">
        <v>288</v>
      </c>
      <c r="C874" s="2" t="s">
        <v>208</v>
      </c>
      <c r="D874" s="2" t="s">
        <v>253</v>
      </c>
      <c r="E874" s="2" t="s">
        <v>196</v>
      </c>
      <c r="F874" s="2" t="s">
        <v>197</v>
      </c>
      <c r="G874" s="2">
        <v>150</v>
      </c>
      <c r="H874" s="2">
        <v>10</v>
      </c>
      <c r="I874" s="2">
        <v>151</v>
      </c>
      <c r="J874" s="2">
        <v>3</v>
      </c>
      <c r="K874" s="2">
        <v>21</v>
      </c>
      <c r="L874" s="2">
        <v>30</v>
      </c>
      <c r="M874" s="2">
        <v>11</v>
      </c>
      <c r="N874" s="2">
        <v>0</v>
      </c>
      <c r="O874" s="2">
        <v>4</v>
      </c>
      <c r="P874" s="2" t="s">
        <v>220</v>
      </c>
      <c r="Q874" s="2">
        <v>0</v>
      </c>
      <c r="R874" s="2">
        <v>1</v>
      </c>
      <c r="S874" s="2">
        <v>0</v>
      </c>
      <c r="T874" s="2">
        <v>0</v>
      </c>
      <c r="U874" s="2">
        <v>4</v>
      </c>
      <c r="V874" s="2" t="s">
        <v>214</v>
      </c>
      <c r="W874" s="2">
        <v>5</v>
      </c>
      <c r="X874" s="2">
        <v>0</v>
      </c>
      <c r="Y874" s="2">
        <v>2</v>
      </c>
      <c r="Z874" s="2">
        <v>44</v>
      </c>
    </row>
    <row r="875" spans="1:26" x14ac:dyDescent="0.35">
      <c r="A875" s="1">
        <v>41447</v>
      </c>
      <c r="B875" s="2" t="s">
        <v>288</v>
      </c>
      <c r="C875" s="2" t="s">
        <v>208</v>
      </c>
      <c r="D875" s="2" t="s">
        <v>253</v>
      </c>
      <c r="E875" s="2" t="s">
        <v>196</v>
      </c>
      <c r="F875" s="2" t="s">
        <v>197</v>
      </c>
      <c r="G875" s="2">
        <v>150</v>
      </c>
      <c r="H875" s="2">
        <v>10</v>
      </c>
      <c r="I875" s="2">
        <v>151</v>
      </c>
      <c r="J875" s="2">
        <v>3</v>
      </c>
      <c r="K875" s="2">
        <v>21</v>
      </c>
      <c r="L875" s="2">
        <v>30</v>
      </c>
      <c r="M875" s="2">
        <v>11</v>
      </c>
      <c r="N875" s="2">
        <v>0</v>
      </c>
      <c r="O875" s="2">
        <v>5</v>
      </c>
      <c r="P875" s="2" t="s">
        <v>214</v>
      </c>
      <c r="Q875" s="2">
        <v>0</v>
      </c>
      <c r="R875" s="2">
        <v>1</v>
      </c>
      <c r="S875" s="2">
        <v>0</v>
      </c>
      <c r="T875" s="2">
        <v>0</v>
      </c>
      <c r="U875" s="2">
        <v>5</v>
      </c>
      <c r="V875" s="2" t="s">
        <v>220</v>
      </c>
      <c r="W875" s="2">
        <v>3</v>
      </c>
      <c r="X875" s="2">
        <v>0</v>
      </c>
      <c r="Y875" s="2">
        <v>0</v>
      </c>
      <c r="Z875" s="2">
        <v>23</v>
      </c>
    </row>
    <row r="876" spans="1:26" x14ac:dyDescent="0.35">
      <c r="A876" s="1">
        <v>41447</v>
      </c>
      <c r="B876" s="2" t="s">
        <v>288</v>
      </c>
      <c r="C876" s="2" t="s">
        <v>208</v>
      </c>
      <c r="D876" s="2" t="s">
        <v>253</v>
      </c>
      <c r="E876" s="2" t="s">
        <v>196</v>
      </c>
      <c r="F876" s="2" t="s">
        <v>197</v>
      </c>
      <c r="G876" s="2">
        <v>150</v>
      </c>
      <c r="H876" s="2">
        <v>10</v>
      </c>
      <c r="I876" s="2">
        <v>151</v>
      </c>
      <c r="J876" s="2">
        <v>3</v>
      </c>
      <c r="K876" s="2">
        <v>21</v>
      </c>
      <c r="L876" s="2">
        <v>30</v>
      </c>
      <c r="M876" s="2">
        <v>11</v>
      </c>
      <c r="N876" s="2">
        <v>0</v>
      </c>
      <c r="O876" s="2">
        <v>6</v>
      </c>
      <c r="P876" s="2" t="s">
        <v>199</v>
      </c>
      <c r="Q876" s="2">
        <v>42</v>
      </c>
      <c r="R876" s="2">
        <v>1</v>
      </c>
      <c r="S876" s="2">
        <v>0</v>
      </c>
      <c r="T876" s="2">
        <v>0</v>
      </c>
      <c r="U876" s="2">
        <v>6</v>
      </c>
      <c r="V876" s="2" t="s">
        <v>241</v>
      </c>
      <c r="W876" s="2">
        <v>1</v>
      </c>
      <c r="X876" s="2">
        <v>0</v>
      </c>
      <c r="Y876" s="2">
        <v>0</v>
      </c>
      <c r="Z876" s="2">
        <v>5</v>
      </c>
    </row>
    <row r="877" spans="1:26" x14ac:dyDescent="0.35">
      <c r="A877" s="1">
        <v>41447</v>
      </c>
      <c r="B877" s="2" t="s">
        <v>288</v>
      </c>
      <c r="C877" s="2" t="s">
        <v>208</v>
      </c>
      <c r="D877" s="2" t="s">
        <v>253</v>
      </c>
      <c r="E877" s="2" t="s">
        <v>196</v>
      </c>
      <c r="F877" s="2" t="s">
        <v>197</v>
      </c>
      <c r="G877" s="2">
        <v>150</v>
      </c>
      <c r="H877" s="2">
        <v>10</v>
      </c>
      <c r="I877" s="2">
        <v>151</v>
      </c>
      <c r="J877" s="2">
        <v>3</v>
      </c>
      <c r="K877" s="2">
        <v>21</v>
      </c>
      <c r="L877" s="2">
        <v>30</v>
      </c>
      <c r="M877" s="2">
        <v>11</v>
      </c>
      <c r="N877" s="2">
        <v>0</v>
      </c>
      <c r="O877" s="2">
        <v>7</v>
      </c>
      <c r="P877" s="2" t="s">
        <v>265</v>
      </c>
      <c r="Q877" s="2">
        <v>18</v>
      </c>
      <c r="R877" s="2">
        <v>1</v>
      </c>
      <c r="S877" s="2">
        <v>0</v>
      </c>
      <c r="T877" s="2">
        <v>0</v>
      </c>
      <c r="U877" s="2">
        <v>7</v>
      </c>
      <c r="V877" s="2" t="s">
        <v>211</v>
      </c>
      <c r="W877" s="2">
        <v>1</v>
      </c>
      <c r="X877" s="2">
        <v>0</v>
      </c>
      <c r="Y877" s="2">
        <v>0</v>
      </c>
      <c r="Z877" s="2">
        <v>14</v>
      </c>
    </row>
    <row r="878" spans="1:26" x14ac:dyDescent="0.35">
      <c r="A878" s="1">
        <v>41447</v>
      </c>
      <c r="B878" s="2" t="s">
        <v>288</v>
      </c>
      <c r="C878" s="2" t="s">
        <v>208</v>
      </c>
      <c r="D878" s="2" t="s">
        <v>253</v>
      </c>
      <c r="E878" s="2" t="s">
        <v>196</v>
      </c>
      <c r="F878" s="2" t="s">
        <v>197</v>
      </c>
      <c r="G878" s="2">
        <v>150</v>
      </c>
      <c r="H878" s="2">
        <v>10</v>
      </c>
      <c r="I878" s="2">
        <v>151</v>
      </c>
      <c r="J878" s="2">
        <v>3</v>
      </c>
      <c r="K878" s="2">
        <v>21</v>
      </c>
      <c r="L878" s="2">
        <v>30</v>
      </c>
      <c r="M878" s="2">
        <v>11</v>
      </c>
      <c r="N878" s="2">
        <v>0</v>
      </c>
      <c r="O878" s="2">
        <v>8</v>
      </c>
      <c r="P878" s="2" t="s">
        <v>196</v>
      </c>
      <c r="Q878" s="2">
        <v>19</v>
      </c>
      <c r="R878" s="2">
        <v>1</v>
      </c>
      <c r="S878" s="2">
        <v>0</v>
      </c>
      <c r="T878" s="2">
        <v>0</v>
      </c>
      <c r="U878" s="2">
        <v>8</v>
      </c>
      <c r="V878" s="2" t="s">
        <v>239</v>
      </c>
      <c r="W878" s="2">
        <v>1</v>
      </c>
      <c r="X878" s="2">
        <v>0</v>
      </c>
      <c r="Y878" s="2">
        <v>0</v>
      </c>
      <c r="Z878" s="2">
        <v>9</v>
      </c>
    </row>
    <row r="879" spans="1:26" x14ac:dyDescent="0.35">
      <c r="A879" s="1">
        <v>41447</v>
      </c>
      <c r="B879" s="2" t="s">
        <v>288</v>
      </c>
      <c r="C879" s="2" t="s">
        <v>208</v>
      </c>
      <c r="D879" s="2" t="s">
        <v>253</v>
      </c>
      <c r="E879" s="2" t="s">
        <v>196</v>
      </c>
      <c r="F879" s="2" t="s">
        <v>197</v>
      </c>
      <c r="G879" s="2">
        <v>150</v>
      </c>
      <c r="H879" s="2">
        <v>10</v>
      </c>
      <c r="I879" s="2">
        <v>151</v>
      </c>
      <c r="J879" s="2">
        <v>3</v>
      </c>
      <c r="K879" s="2">
        <v>21</v>
      </c>
      <c r="L879" s="2">
        <v>30</v>
      </c>
      <c r="M879" s="2">
        <v>11</v>
      </c>
      <c r="N879" s="2">
        <v>0</v>
      </c>
      <c r="O879" s="2">
        <v>9</v>
      </c>
      <c r="P879" s="2" t="s">
        <v>202</v>
      </c>
      <c r="Q879" s="2">
        <v>0</v>
      </c>
      <c r="R879" s="2">
        <v>1</v>
      </c>
      <c r="S879" s="2">
        <v>0</v>
      </c>
      <c r="T879" s="2">
        <v>0</v>
      </c>
      <c r="U879" s="2">
        <v>9</v>
      </c>
      <c r="V879" s="2" t="s">
        <v>202</v>
      </c>
      <c r="W879" s="2">
        <v>1</v>
      </c>
      <c r="X879" s="2">
        <v>0</v>
      </c>
      <c r="Y879" s="2">
        <v>0</v>
      </c>
      <c r="Z879" s="2">
        <v>4</v>
      </c>
    </row>
    <row r="880" spans="1:26" x14ac:dyDescent="0.35">
      <c r="A880" s="1">
        <v>41447</v>
      </c>
      <c r="B880" s="2" t="s">
        <v>288</v>
      </c>
      <c r="C880" s="2" t="s">
        <v>208</v>
      </c>
      <c r="D880" s="2" t="s">
        <v>253</v>
      </c>
      <c r="E880" s="2" t="s">
        <v>196</v>
      </c>
      <c r="F880" s="2" t="s">
        <v>197</v>
      </c>
      <c r="G880" s="2">
        <v>150</v>
      </c>
      <c r="H880" s="2">
        <v>10</v>
      </c>
      <c r="I880" s="2">
        <v>151</v>
      </c>
      <c r="J880" s="2">
        <v>3</v>
      </c>
      <c r="K880" s="2">
        <v>21</v>
      </c>
      <c r="L880" s="2">
        <v>30</v>
      </c>
      <c r="M880" s="2">
        <v>11</v>
      </c>
      <c r="N880" s="2">
        <v>0</v>
      </c>
      <c r="O880" s="2">
        <v>10</v>
      </c>
      <c r="P880" s="2" t="s">
        <v>224</v>
      </c>
      <c r="Q880" s="2">
        <v>3</v>
      </c>
      <c r="R880" s="2">
        <v>1</v>
      </c>
      <c r="S880" s="2">
        <v>0</v>
      </c>
      <c r="T880" s="2">
        <v>0</v>
      </c>
      <c r="U880" s="2">
        <v>10</v>
      </c>
      <c r="V880" s="2">
        <v>0</v>
      </c>
      <c r="W880" s="2">
        <v>0</v>
      </c>
      <c r="X880" s="2">
        <v>0</v>
      </c>
      <c r="Y880" s="2">
        <v>0</v>
      </c>
      <c r="Z880" s="2">
        <v>0</v>
      </c>
    </row>
    <row r="881" spans="1:26" x14ac:dyDescent="0.35">
      <c r="A881" s="1">
        <v>41447</v>
      </c>
      <c r="B881" s="2" t="s">
        <v>288</v>
      </c>
      <c r="C881" s="2" t="s">
        <v>208</v>
      </c>
      <c r="D881" s="2" t="s">
        <v>253</v>
      </c>
      <c r="E881" s="2" t="s">
        <v>196</v>
      </c>
      <c r="F881" s="2" t="s">
        <v>197</v>
      </c>
      <c r="G881" s="2">
        <v>150</v>
      </c>
      <c r="H881" s="2">
        <v>10</v>
      </c>
      <c r="I881" s="2">
        <v>151</v>
      </c>
      <c r="J881" s="2">
        <v>3</v>
      </c>
      <c r="K881" s="2">
        <v>21</v>
      </c>
      <c r="L881" s="2">
        <v>30</v>
      </c>
      <c r="M881" s="2">
        <v>11</v>
      </c>
      <c r="N881" s="2">
        <v>0</v>
      </c>
      <c r="O881" s="2">
        <v>11</v>
      </c>
      <c r="P881" s="2" t="s">
        <v>206</v>
      </c>
      <c r="Q881" s="2">
        <v>5</v>
      </c>
      <c r="R881" s="2">
        <v>0</v>
      </c>
      <c r="S881" s="2">
        <v>0</v>
      </c>
      <c r="T881" s="2">
        <v>0</v>
      </c>
      <c r="U881" s="2">
        <v>11</v>
      </c>
      <c r="V881" s="2">
        <v>0</v>
      </c>
      <c r="W881" s="2">
        <v>0</v>
      </c>
      <c r="X881" s="2">
        <v>0</v>
      </c>
      <c r="Y881" s="2">
        <v>0</v>
      </c>
      <c r="Z881" s="2">
        <v>0</v>
      </c>
    </row>
    <row r="882" spans="1:26" x14ac:dyDescent="0.35">
      <c r="A882" s="1">
        <v>41448</v>
      </c>
      <c r="B882" s="2" t="s">
        <v>289</v>
      </c>
      <c r="C882" s="2" t="s">
        <v>208</v>
      </c>
      <c r="D882" s="2" t="s">
        <v>253</v>
      </c>
      <c r="E882" s="2" t="s">
        <v>196</v>
      </c>
      <c r="F882" s="2" t="s">
        <v>210</v>
      </c>
      <c r="G882" s="2">
        <v>205</v>
      </c>
      <c r="H882" s="2">
        <v>4</v>
      </c>
      <c r="I882" s="2">
        <v>215</v>
      </c>
      <c r="J882" s="2">
        <v>9</v>
      </c>
      <c r="K882" s="2">
        <v>40</v>
      </c>
      <c r="L882" s="2">
        <v>40</v>
      </c>
      <c r="M882" s="2">
        <v>23</v>
      </c>
      <c r="N882" s="2">
        <v>5</v>
      </c>
      <c r="O882" s="2">
        <v>1</v>
      </c>
      <c r="P882" s="2" t="s">
        <v>265</v>
      </c>
      <c r="Q882" s="2">
        <v>46</v>
      </c>
      <c r="R882" s="2">
        <v>1</v>
      </c>
      <c r="S882" s="2">
        <v>0</v>
      </c>
      <c r="T882" s="2">
        <v>0</v>
      </c>
      <c r="U882" s="2">
        <v>1</v>
      </c>
      <c r="V882" s="2" t="s">
        <v>206</v>
      </c>
      <c r="W882" s="2">
        <v>8</v>
      </c>
      <c r="X882" s="2">
        <v>1</v>
      </c>
      <c r="Y882" s="2">
        <v>3</v>
      </c>
      <c r="Z882" s="2">
        <v>29</v>
      </c>
    </row>
    <row r="883" spans="1:26" x14ac:dyDescent="0.35">
      <c r="A883" s="1">
        <v>41448</v>
      </c>
      <c r="B883" s="2" t="s">
        <v>289</v>
      </c>
      <c r="C883" s="2" t="s">
        <v>208</v>
      </c>
      <c r="D883" s="2" t="s">
        <v>253</v>
      </c>
      <c r="E883" s="2" t="s">
        <v>196</v>
      </c>
      <c r="F883" s="2" t="s">
        <v>210</v>
      </c>
      <c r="G883" s="2">
        <v>205</v>
      </c>
      <c r="H883" s="2">
        <v>4</v>
      </c>
      <c r="I883" s="2">
        <v>215</v>
      </c>
      <c r="J883" s="2">
        <v>9</v>
      </c>
      <c r="K883" s="2">
        <v>40</v>
      </c>
      <c r="L883" s="2">
        <v>40</v>
      </c>
      <c r="M883" s="2">
        <v>23</v>
      </c>
      <c r="N883" s="2">
        <v>5</v>
      </c>
      <c r="O883" s="2">
        <v>2</v>
      </c>
      <c r="P883" s="2" t="s">
        <v>241</v>
      </c>
      <c r="Q883" s="2">
        <v>49</v>
      </c>
      <c r="R883" s="2">
        <v>1</v>
      </c>
      <c r="S883" s="2">
        <v>0</v>
      </c>
      <c r="T883" s="2">
        <v>0</v>
      </c>
      <c r="U883" s="2">
        <v>2</v>
      </c>
      <c r="V883" s="2" t="s">
        <v>241</v>
      </c>
      <c r="W883" s="2">
        <v>8</v>
      </c>
      <c r="X883" s="2">
        <v>0</v>
      </c>
      <c r="Y883" s="2">
        <v>3</v>
      </c>
      <c r="Z883" s="2">
        <v>41</v>
      </c>
    </row>
    <row r="884" spans="1:26" x14ac:dyDescent="0.35">
      <c r="A884" s="1">
        <v>41448</v>
      </c>
      <c r="B884" s="2" t="s">
        <v>289</v>
      </c>
      <c r="C884" s="2" t="s">
        <v>208</v>
      </c>
      <c r="D884" s="2" t="s">
        <v>253</v>
      </c>
      <c r="E884" s="2" t="s">
        <v>196</v>
      </c>
      <c r="F884" s="2" t="s">
        <v>210</v>
      </c>
      <c r="G884" s="2">
        <v>205</v>
      </c>
      <c r="H884" s="2">
        <v>4</v>
      </c>
      <c r="I884" s="2">
        <v>215</v>
      </c>
      <c r="J884" s="2">
        <v>9</v>
      </c>
      <c r="K884" s="2">
        <v>40</v>
      </c>
      <c r="L884" s="2">
        <v>40</v>
      </c>
      <c r="M884" s="2">
        <v>23</v>
      </c>
      <c r="N884" s="2">
        <v>5</v>
      </c>
      <c r="O884" s="2">
        <v>3</v>
      </c>
      <c r="P884" s="2" t="s">
        <v>199</v>
      </c>
      <c r="Q884" s="2">
        <v>58</v>
      </c>
      <c r="R884" s="2">
        <v>1</v>
      </c>
      <c r="S884" s="2">
        <v>1</v>
      </c>
      <c r="T884" s="2">
        <v>0</v>
      </c>
      <c r="U884" s="2">
        <v>3</v>
      </c>
      <c r="V884" s="2" t="s">
        <v>199</v>
      </c>
      <c r="W884" s="2">
        <v>8</v>
      </c>
      <c r="X884" s="2">
        <v>2</v>
      </c>
      <c r="Y884" s="2">
        <v>0</v>
      </c>
      <c r="Z884" s="2">
        <v>27</v>
      </c>
    </row>
    <row r="885" spans="1:26" x14ac:dyDescent="0.35">
      <c r="A885" s="1">
        <v>41448</v>
      </c>
      <c r="B885" s="2" t="s">
        <v>289</v>
      </c>
      <c r="C885" s="2" t="s">
        <v>208</v>
      </c>
      <c r="D885" s="2" t="s">
        <v>253</v>
      </c>
      <c r="E885" s="2" t="s">
        <v>196</v>
      </c>
      <c r="F885" s="2" t="s">
        <v>210</v>
      </c>
      <c r="G885" s="2">
        <v>205</v>
      </c>
      <c r="H885" s="2">
        <v>4</v>
      </c>
      <c r="I885" s="2">
        <v>215</v>
      </c>
      <c r="J885" s="2">
        <v>9</v>
      </c>
      <c r="K885" s="2">
        <v>40</v>
      </c>
      <c r="L885" s="2">
        <v>40</v>
      </c>
      <c r="M885" s="2">
        <v>23</v>
      </c>
      <c r="N885" s="2">
        <v>5</v>
      </c>
      <c r="O885" s="2">
        <v>4</v>
      </c>
      <c r="P885" s="2" t="s">
        <v>242</v>
      </c>
      <c r="Q885" s="2">
        <v>12</v>
      </c>
      <c r="R885" s="2">
        <v>0</v>
      </c>
      <c r="S885" s="2">
        <v>0</v>
      </c>
      <c r="T885" s="2">
        <v>0</v>
      </c>
      <c r="U885" s="2">
        <v>4</v>
      </c>
      <c r="V885" s="2" t="s">
        <v>214</v>
      </c>
      <c r="W885" s="2">
        <v>8</v>
      </c>
      <c r="X885" s="2">
        <v>0</v>
      </c>
      <c r="Y885" s="2">
        <v>2</v>
      </c>
      <c r="Z885" s="2">
        <v>46</v>
      </c>
    </row>
    <row r="886" spans="1:26" x14ac:dyDescent="0.35">
      <c r="A886" s="1">
        <v>41448</v>
      </c>
      <c r="B886" s="2" t="s">
        <v>289</v>
      </c>
      <c r="C886" s="2" t="s">
        <v>208</v>
      </c>
      <c r="D886" s="2" t="s">
        <v>253</v>
      </c>
      <c r="E886" s="2" t="s">
        <v>196</v>
      </c>
      <c r="F886" s="2" t="s">
        <v>210</v>
      </c>
      <c r="G886" s="2">
        <v>205</v>
      </c>
      <c r="H886" s="2">
        <v>4</v>
      </c>
      <c r="I886" s="2">
        <v>215</v>
      </c>
      <c r="J886" s="2">
        <v>9</v>
      </c>
      <c r="K886" s="2">
        <v>40</v>
      </c>
      <c r="L886" s="2">
        <v>40</v>
      </c>
      <c r="M886" s="2">
        <v>23</v>
      </c>
      <c r="N886" s="2">
        <v>5</v>
      </c>
      <c r="O886" s="2">
        <v>5</v>
      </c>
      <c r="P886" s="2" t="s">
        <v>196</v>
      </c>
      <c r="Q886" s="2">
        <v>9</v>
      </c>
      <c r="R886" s="2">
        <v>1</v>
      </c>
      <c r="S886" s="2">
        <v>0</v>
      </c>
      <c r="T886" s="2">
        <v>0</v>
      </c>
      <c r="U886" s="2">
        <v>5</v>
      </c>
      <c r="V886" s="2" t="s">
        <v>196</v>
      </c>
      <c r="W886" s="2">
        <v>4</v>
      </c>
      <c r="X886" s="2">
        <v>0</v>
      </c>
      <c r="Y886" s="2">
        <v>1</v>
      </c>
      <c r="Z886" s="2">
        <v>37</v>
      </c>
    </row>
    <row r="887" spans="1:26" x14ac:dyDescent="0.35">
      <c r="A887" s="1">
        <v>41448</v>
      </c>
      <c r="B887" s="2" t="s">
        <v>289</v>
      </c>
      <c r="C887" s="2" t="s">
        <v>208</v>
      </c>
      <c r="D887" s="2" t="s">
        <v>253</v>
      </c>
      <c r="E887" s="2" t="s">
        <v>196</v>
      </c>
      <c r="F887" s="2" t="s">
        <v>210</v>
      </c>
      <c r="G887" s="2">
        <v>205</v>
      </c>
      <c r="H887" s="2">
        <v>4</v>
      </c>
      <c r="I887" s="2">
        <v>215</v>
      </c>
      <c r="J887" s="2">
        <v>9</v>
      </c>
      <c r="K887" s="2">
        <v>40</v>
      </c>
      <c r="L887" s="2">
        <v>40</v>
      </c>
      <c r="M887" s="2">
        <v>23</v>
      </c>
      <c r="N887" s="2">
        <v>5</v>
      </c>
      <c r="O887" s="2">
        <v>6</v>
      </c>
      <c r="P887" s="2" t="s">
        <v>198</v>
      </c>
      <c r="Q887" s="2">
        <v>8</v>
      </c>
      <c r="R887" s="2">
        <v>0</v>
      </c>
      <c r="S887" s="2">
        <v>0</v>
      </c>
      <c r="T887" s="2">
        <v>0</v>
      </c>
      <c r="U887" s="2">
        <v>6</v>
      </c>
      <c r="V887" s="2" t="s">
        <v>265</v>
      </c>
      <c r="W887" s="2">
        <v>2</v>
      </c>
      <c r="X887" s="2">
        <v>0</v>
      </c>
      <c r="Y887" s="2">
        <v>0</v>
      </c>
      <c r="Z887" s="2">
        <v>16</v>
      </c>
    </row>
    <row r="888" spans="1:26" x14ac:dyDescent="0.35">
      <c r="A888" s="1">
        <v>41448</v>
      </c>
      <c r="B888" s="2" t="s">
        <v>289</v>
      </c>
      <c r="C888" s="2" t="s">
        <v>208</v>
      </c>
      <c r="D888" s="2" t="s">
        <v>253</v>
      </c>
      <c r="E888" s="2" t="s">
        <v>196</v>
      </c>
      <c r="F888" s="2" t="s">
        <v>210</v>
      </c>
      <c r="G888" s="2">
        <v>205</v>
      </c>
      <c r="H888" s="2">
        <v>4</v>
      </c>
      <c r="I888" s="2">
        <v>215</v>
      </c>
      <c r="J888" s="2">
        <v>9</v>
      </c>
      <c r="K888" s="2">
        <v>40</v>
      </c>
      <c r="L888" s="2">
        <v>40</v>
      </c>
      <c r="M888" s="2">
        <v>23</v>
      </c>
      <c r="N888" s="2">
        <v>5</v>
      </c>
      <c r="O888" s="2">
        <v>7</v>
      </c>
      <c r="P888" s="2">
        <v>0</v>
      </c>
      <c r="Q888" s="2">
        <v>0</v>
      </c>
      <c r="R888" s="2">
        <v>0</v>
      </c>
      <c r="S888" s="2">
        <v>0</v>
      </c>
      <c r="T888" s="2">
        <v>0</v>
      </c>
      <c r="U888" s="2">
        <v>7</v>
      </c>
      <c r="V888" s="2" t="s">
        <v>198</v>
      </c>
      <c r="W888" s="2">
        <v>2</v>
      </c>
      <c r="X888" s="2">
        <v>0</v>
      </c>
      <c r="Y888" s="2">
        <v>0</v>
      </c>
      <c r="Z888" s="2">
        <v>14</v>
      </c>
    </row>
    <row r="889" spans="1:26" x14ac:dyDescent="0.35">
      <c r="A889" s="1">
        <v>41448</v>
      </c>
      <c r="B889" s="2" t="s">
        <v>289</v>
      </c>
      <c r="C889" s="2" t="s">
        <v>208</v>
      </c>
      <c r="D889" s="2" t="s">
        <v>253</v>
      </c>
      <c r="E889" s="2" t="s">
        <v>196</v>
      </c>
      <c r="F889" s="2" t="s">
        <v>210</v>
      </c>
      <c r="G889" s="2">
        <v>205</v>
      </c>
      <c r="H889" s="2">
        <v>4</v>
      </c>
      <c r="I889" s="2">
        <v>215</v>
      </c>
      <c r="J889" s="2">
        <v>9</v>
      </c>
      <c r="K889" s="2">
        <v>40</v>
      </c>
      <c r="L889" s="2">
        <v>40</v>
      </c>
      <c r="M889" s="2">
        <v>23</v>
      </c>
      <c r="N889" s="2">
        <v>5</v>
      </c>
      <c r="O889" s="2">
        <v>8</v>
      </c>
      <c r="P889" s="2">
        <v>0</v>
      </c>
      <c r="Q889" s="2">
        <v>0</v>
      </c>
      <c r="R889" s="2">
        <v>0</v>
      </c>
      <c r="S889" s="2">
        <v>0</v>
      </c>
      <c r="T889" s="2">
        <v>0</v>
      </c>
      <c r="U889" s="2">
        <v>8</v>
      </c>
      <c r="V889" s="2">
        <v>0</v>
      </c>
      <c r="W889" s="2">
        <v>0</v>
      </c>
      <c r="X889" s="2">
        <v>0</v>
      </c>
      <c r="Y889" s="2">
        <v>0</v>
      </c>
      <c r="Z889" s="2">
        <v>0</v>
      </c>
    </row>
    <row r="890" spans="1:26" x14ac:dyDescent="0.35">
      <c r="A890" s="1">
        <v>41448</v>
      </c>
      <c r="B890" s="2" t="s">
        <v>289</v>
      </c>
      <c r="C890" s="2" t="s">
        <v>208</v>
      </c>
      <c r="D890" s="2" t="s">
        <v>253</v>
      </c>
      <c r="E890" s="2" t="s">
        <v>196</v>
      </c>
      <c r="F890" s="2" t="s">
        <v>210</v>
      </c>
      <c r="G890" s="2">
        <v>205</v>
      </c>
      <c r="H890" s="2">
        <v>4</v>
      </c>
      <c r="I890" s="2">
        <v>215</v>
      </c>
      <c r="J890" s="2">
        <v>9</v>
      </c>
      <c r="K890" s="2">
        <v>40</v>
      </c>
      <c r="L890" s="2">
        <v>40</v>
      </c>
      <c r="M890" s="2">
        <v>23</v>
      </c>
      <c r="N890" s="2">
        <v>5</v>
      </c>
      <c r="O890" s="2">
        <v>9</v>
      </c>
      <c r="P890" s="2">
        <v>0</v>
      </c>
      <c r="Q890" s="2">
        <v>0</v>
      </c>
      <c r="R890" s="2">
        <v>0</v>
      </c>
      <c r="S890" s="2">
        <v>0</v>
      </c>
      <c r="T890" s="2">
        <v>0</v>
      </c>
      <c r="U890" s="2">
        <v>9</v>
      </c>
      <c r="V890" s="2">
        <v>0</v>
      </c>
      <c r="W890" s="2">
        <v>0</v>
      </c>
      <c r="X890" s="2">
        <v>0</v>
      </c>
      <c r="Y890" s="2">
        <v>0</v>
      </c>
      <c r="Z890" s="2">
        <v>0</v>
      </c>
    </row>
    <row r="891" spans="1:26" x14ac:dyDescent="0.35">
      <c r="A891" s="1">
        <v>41448</v>
      </c>
      <c r="B891" s="2" t="s">
        <v>289</v>
      </c>
      <c r="C891" s="2" t="s">
        <v>208</v>
      </c>
      <c r="D891" s="2" t="s">
        <v>253</v>
      </c>
      <c r="E891" s="2" t="s">
        <v>196</v>
      </c>
      <c r="F891" s="2" t="s">
        <v>210</v>
      </c>
      <c r="G891" s="2">
        <v>205</v>
      </c>
      <c r="H891" s="2">
        <v>4</v>
      </c>
      <c r="I891" s="2">
        <v>215</v>
      </c>
      <c r="J891" s="2">
        <v>9</v>
      </c>
      <c r="K891" s="2">
        <v>40</v>
      </c>
      <c r="L891" s="2">
        <v>40</v>
      </c>
      <c r="M891" s="2">
        <v>23</v>
      </c>
      <c r="N891" s="2">
        <v>5</v>
      </c>
      <c r="O891" s="2">
        <v>10</v>
      </c>
      <c r="P891" s="2">
        <v>0</v>
      </c>
      <c r="Q891" s="2">
        <v>0</v>
      </c>
      <c r="R891" s="2">
        <v>0</v>
      </c>
      <c r="S891" s="2">
        <v>0</v>
      </c>
      <c r="T891" s="2">
        <v>0</v>
      </c>
      <c r="U891" s="2">
        <v>10</v>
      </c>
      <c r="V891" s="2">
        <v>0</v>
      </c>
      <c r="W891" s="2">
        <v>0</v>
      </c>
      <c r="X891" s="2">
        <v>0</v>
      </c>
      <c r="Y891" s="2">
        <v>0</v>
      </c>
      <c r="Z891" s="2">
        <v>0</v>
      </c>
    </row>
    <row r="892" spans="1:26" x14ac:dyDescent="0.35">
      <c r="A892" s="1">
        <v>41448</v>
      </c>
      <c r="B892" s="2" t="s">
        <v>289</v>
      </c>
      <c r="C892" s="2" t="s">
        <v>208</v>
      </c>
      <c r="D892" s="2" t="s">
        <v>253</v>
      </c>
      <c r="E892" s="2" t="s">
        <v>196</v>
      </c>
      <c r="F892" s="2" t="s">
        <v>210</v>
      </c>
      <c r="G892" s="2">
        <v>205</v>
      </c>
      <c r="H892" s="2">
        <v>4</v>
      </c>
      <c r="I892" s="2">
        <v>215</v>
      </c>
      <c r="J892" s="2">
        <v>9</v>
      </c>
      <c r="K892" s="2">
        <v>40</v>
      </c>
      <c r="L892" s="2">
        <v>40</v>
      </c>
      <c r="M892" s="2">
        <v>23</v>
      </c>
      <c r="N892" s="2">
        <v>5</v>
      </c>
      <c r="O892" s="2">
        <v>11</v>
      </c>
      <c r="P892" s="2">
        <v>0</v>
      </c>
      <c r="Q892" s="2">
        <v>0</v>
      </c>
      <c r="R892" s="2">
        <v>0</v>
      </c>
      <c r="S892" s="2">
        <v>0</v>
      </c>
      <c r="T892" s="2">
        <v>0</v>
      </c>
      <c r="U892" s="2">
        <v>11</v>
      </c>
      <c r="V892" s="2">
        <v>0</v>
      </c>
      <c r="W892" s="2">
        <v>0</v>
      </c>
      <c r="X892" s="2">
        <v>0</v>
      </c>
      <c r="Y892" s="2">
        <v>0</v>
      </c>
      <c r="Z892" s="2">
        <v>0</v>
      </c>
    </row>
    <row r="893" spans="1:26" x14ac:dyDescent="0.35">
      <c r="A893" s="1">
        <v>41454</v>
      </c>
      <c r="B893" s="2" t="s">
        <v>262</v>
      </c>
      <c r="C893" s="2" t="s">
        <v>194</v>
      </c>
      <c r="D893" s="2" t="s">
        <v>195</v>
      </c>
      <c r="E893" s="2" t="s">
        <v>241</v>
      </c>
      <c r="F893" s="2" t="s">
        <v>197</v>
      </c>
      <c r="G893" s="2">
        <v>193</v>
      </c>
      <c r="H893" s="2">
        <v>9</v>
      </c>
      <c r="I893" s="2">
        <v>168</v>
      </c>
      <c r="J893" s="2">
        <v>10</v>
      </c>
      <c r="K893" s="2">
        <v>36</v>
      </c>
      <c r="L893" s="2">
        <v>39</v>
      </c>
      <c r="M893" s="2">
        <v>9</v>
      </c>
      <c r="N893" s="2">
        <v>5</v>
      </c>
      <c r="O893" s="2">
        <v>1</v>
      </c>
      <c r="P893" s="2" t="s">
        <v>242</v>
      </c>
      <c r="Q893" s="2">
        <v>1</v>
      </c>
      <c r="R893" s="2">
        <v>1</v>
      </c>
      <c r="S893" s="2">
        <v>0</v>
      </c>
      <c r="T893" s="2">
        <v>0</v>
      </c>
      <c r="U893" s="2">
        <v>1</v>
      </c>
      <c r="V893" s="2" t="s">
        <v>201</v>
      </c>
      <c r="W893" s="2">
        <v>7</v>
      </c>
      <c r="X893" s="2">
        <v>2</v>
      </c>
      <c r="Y893" s="2">
        <v>3</v>
      </c>
      <c r="Z893" s="2">
        <v>15</v>
      </c>
    </row>
    <row r="894" spans="1:26" x14ac:dyDescent="0.35">
      <c r="A894" s="1">
        <v>41454</v>
      </c>
      <c r="B894" s="2" t="s">
        <v>262</v>
      </c>
      <c r="C894" s="2" t="s">
        <v>194</v>
      </c>
      <c r="D894" s="2" t="s">
        <v>195</v>
      </c>
      <c r="E894" s="2" t="s">
        <v>241</v>
      </c>
      <c r="F894" s="2" t="s">
        <v>197</v>
      </c>
      <c r="G894" s="2">
        <v>193</v>
      </c>
      <c r="H894" s="2">
        <v>9</v>
      </c>
      <c r="I894" s="2">
        <v>168</v>
      </c>
      <c r="J894" s="2">
        <v>10</v>
      </c>
      <c r="K894" s="2">
        <v>36</v>
      </c>
      <c r="L894" s="2">
        <v>39</v>
      </c>
      <c r="M894" s="2">
        <v>9</v>
      </c>
      <c r="N894" s="2">
        <v>5</v>
      </c>
      <c r="O894" s="2">
        <v>2</v>
      </c>
      <c r="P894" s="2" t="s">
        <v>211</v>
      </c>
      <c r="Q894" s="2">
        <v>3</v>
      </c>
      <c r="R894" s="2">
        <v>1</v>
      </c>
      <c r="S894" s="2">
        <v>0</v>
      </c>
      <c r="T894" s="2">
        <v>0</v>
      </c>
      <c r="U894" s="2">
        <v>2</v>
      </c>
      <c r="V894" s="2" t="s">
        <v>290</v>
      </c>
      <c r="W894" s="2">
        <v>7</v>
      </c>
      <c r="X894" s="2">
        <v>1</v>
      </c>
      <c r="Y894" s="2">
        <v>0</v>
      </c>
      <c r="Z894" s="2">
        <v>19</v>
      </c>
    </row>
    <row r="895" spans="1:26" x14ac:dyDescent="0.35">
      <c r="A895" s="1">
        <v>41454</v>
      </c>
      <c r="B895" s="2" t="s">
        <v>262</v>
      </c>
      <c r="C895" s="2" t="s">
        <v>194</v>
      </c>
      <c r="D895" s="2" t="s">
        <v>195</v>
      </c>
      <c r="E895" s="2" t="s">
        <v>241</v>
      </c>
      <c r="F895" s="2" t="s">
        <v>197</v>
      </c>
      <c r="G895" s="2">
        <v>193</v>
      </c>
      <c r="H895" s="2">
        <v>9</v>
      </c>
      <c r="I895" s="2">
        <v>168</v>
      </c>
      <c r="J895" s="2">
        <v>10</v>
      </c>
      <c r="K895" s="2">
        <v>36</v>
      </c>
      <c r="L895" s="2">
        <v>39</v>
      </c>
      <c r="M895" s="2">
        <v>9</v>
      </c>
      <c r="N895" s="2">
        <v>5</v>
      </c>
      <c r="O895" s="2">
        <v>3</v>
      </c>
      <c r="P895" s="2" t="s">
        <v>241</v>
      </c>
      <c r="Q895" s="2">
        <v>24</v>
      </c>
      <c r="R895" s="2">
        <v>1</v>
      </c>
      <c r="S895" s="2">
        <v>0</v>
      </c>
      <c r="T895" s="2">
        <v>0</v>
      </c>
      <c r="U895" s="2">
        <v>3</v>
      </c>
      <c r="V895" s="2" t="s">
        <v>220</v>
      </c>
      <c r="W895" s="2">
        <v>5</v>
      </c>
      <c r="X895" s="2">
        <v>1</v>
      </c>
      <c r="Y895" s="2">
        <v>2</v>
      </c>
      <c r="Z895" s="2">
        <v>34</v>
      </c>
    </row>
    <row r="896" spans="1:26" x14ac:dyDescent="0.35">
      <c r="A896" s="1">
        <v>41454</v>
      </c>
      <c r="B896" s="2" t="s">
        <v>262</v>
      </c>
      <c r="C896" s="2" t="s">
        <v>194</v>
      </c>
      <c r="D896" s="2" t="s">
        <v>195</v>
      </c>
      <c r="E896" s="2" t="s">
        <v>241</v>
      </c>
      <c r="F896" s="2" t="s">
        <v>197</v>
      </c>
      <c r="G896" s="2">
        <v>193</v>
      </c>
      <c r="H896" s="2">
        <v>9</v>
      </c>
      <c r="I896" s="2">
        <v>168</v>
      </c>
      <c r="J896" s="2">
        <v>10</v>
      </c>
      <c r="K896" s="2">
        <v>36</v>
      </c>
      <c r="L896" s="2">
        <v>39</v>
      </c>
      <c r="M896" s="2">
        <v>9</v>
      </c>
      <c r="N896" s="2">
        <v>5</v>
      </c>
      <c r="O896" s="2">
        <v>4</v>
      </c>
      <c r="P896" s="2" t="s">
        <v>239</v>
      </c>
      <c r="Q896" s="2">
        <v>0</v>
      </c>
      <c r="R896" s="2">
        <v>1</v>
      </c>
      <c r="S896" s="2">
        <v>0</v>
      </c>
      <c r="T896" s="2">
        <v>0</v>
      </c>
      <c r="U896" s="2">
        <v>4</v>
      </c>
      <c r="V896" s="2" t="s">
        <v>212</v>
      </c>
      <c r="W896" s="2">
        <v>3</v>
      </c>
      <c r="X896" s="2">
        <v>0</v>
      </c>
      <c r="Y896" s="2">
        <v>0</v>
      </c>
      <c r="Z896" s="2">
        <v>27</v>
      </c>
    </row>
    <row r="897" spans="1:26" x14ac:dyDescent="0.35">
      <c r="A897" s="1">
        <v>41454</v>
      </c>
      <c r="B897" s="2" t="s">
        <v>262</v>
      </c>
      <c r="C897" s="2" t="s">
        <v>194</v>
      </c>
      <c r="D897" s="2" t="s">
        <v>195</v>
      </c>
      <c r="E897" s="2" t="s">
        <v>241</v>
      </c>
      <c r="F897" s="2" t="s">
        <v>197</v>
      </c>
      <c r="G897" s="2">
        <v>193</v>
      </c>
      <c r="H897" s="2">
        <v>9</v>
      </c>
      <c r="I897" s="2">
        <v>168</v>
      </c>
      <c r="J897" s="2">
        <v>10</v>
      </c>
      <c r="K897" s="2">
        <v>36</v>
      </c>
      <c r="L897" s="2">
        <v>39</v>
      </c>
      <c r="M897" s="2">
        <v>9</v>
      </c>
      <c r="N897" s="2">
        <v>5</v>
      </c>
      <c r="O897" s="2">
        <v>5</v>
      </c>
      <c r="P897" s="2" t="s">
        <v>265</v>
      </c>
      <c r="Q897" s="2">
        <v>121</v>
      </c>
      <c r="R897" s="2">
        <v>1</v>
      </c>
      <c r="S897" s="2">
        <v>0</v>
      </c>
      <c r="T897" s="2">
        <v>1</v>
      </c>
      <c r="U897" s="2">
        <v>5</v>
      </c>
      <c r="V897" s="2" t="s">
        <v>241</v>
      </c>
      <c r="W897" s="2">
        <v>8</v>
      </c>
      <c r="X897" s="2">
        <v>0</v>
      </c>
      <c r="Y897" s="2">
        <v>3</v>
      </c>
      <c r="Z897" s="2">
        <v>44</v>
      </c>
    </row>
    <row r="898" spans="1:26" x14ac:dyDescent="0.35">
      <c r="A898" s="1">
        <v>41454</v>
      </c>
      <c r="B898" s="2" t="s">
        <v>262</v>
      </c>
      <c r="C898" s="2" t="s">
        <v>194</v>
      </c>
      <c r="D898" s="2" t="s">
        <v>195</v>
      </c>
      <c r="E898" s="2" t="s">
        <v>241</v>
      </c>
      <c r="F898" s="2" t="s">
        <v>197</v>
      </c>
      <c r="G898" s="2">
        <v>193</v>
      </c>
      <c r="H898" s="2">
        <v>9</v>
      </c>
      <c r="I898" s="2">
        <v>168</v>
      </c>
      <c r="J898" s="2">
        <v>10</v>
      </c>
      <c r="K898" s="2">
        <v>36</v>
      </c>
      <c r="L898" s="2">
        <v>39</v>
      </c>
      <c r="M898" s="2">
        <v>9</v>
      </c>
      <c r="N898" s="2">
        <v>5</v>
      </c>
      <c r="O898" s="2">
        <v>6</v>
      </c>
      <c r="P898" s="2" t="s">
        <v>291</v>
      </c>
      <c r="Q898" s="2">
        <v>20</v>
      </c>
      <c r="R898" s="2">
        <v>1</v>
      </c>
      <c r="S898" s="2">
        <v>0</v>
      </c>
      <c r="T898" s="2">
        <v>0</v>
      </c>
      <c r="U898" s="2">
        <v>6</v>
      </c>
      <c r="V898" s="2" t="s">
        <v>265</v>
      </c>
      <c r="W898" s="2">
        <v>6</v>
      </c>
      <c r="X898" s="2">
        <v>1</v>
      </c>
      <c r="Y898" s="2">
        <v>2</v>
      </c>
      <c r="Z898" s="2">
        <v>24</v>
      </c>
    </row>
    <row r="899" spans="1:26" x14ac:dyDescent="0.35">
      <c r="A899" s="1">
        <v>41454</v>
      </c>
      <c r="B899" s="2" t="s">
        <v>262</v>
      </c>
      <c r="C899" s="2" t="s">
        <v>194</v>
      </c>
      <c r="D899" s="2" t="s">
        <v>195</v>
      </c>
      <c r="E899" s="2" t="s">
        <v>241</v>
      </c>
      <c r="F899" s="2" t="s">
        <v>197</v>
      </c>
      <c r="G899" s="2">
        <v>193</v>
      </c>
      <c r="H899" s="2">
        <v>9</v>
      </c>
      <c r="I899" s="2">
        <v>168</v>
      </c>
      <c r="J899" s="2">
        <v>10</v>
      </c>
      <c r="K899" s="2">
        <v>36</v>
      </c>
      <c r="L899" s="2">
        <v>39</v>
      </c>
      <c r="M899" s="2">
        <v>9</v>
      </c>
      <c r="N899" s="2">
        <v>5</v>
      </c>
      <c r="O899" s="2">
        <v>7</v>
      </c>
      <c r="P899" s="2" t="s">
        <v>220</v>
      </c>
      <c r="Q899" s="2">
        <v>6</v>
      </c>
      <c r="R899" s="2">
        <v>1</v>
      </c>
      <c r="S899" s="2">
        <v>0</v>
      </c>
      <c r="T899" s="2">
        <v>0</v>
      </c>
      <c r="U899" s="2">
        <v>7</v>
      </c>
      <c r="V899" s="2">
        <v>0</v>
      </c>
      <c r="W899" s="2">
        <v>0</v>
      </c>
      <c r="X899" s="2">
        <v>0</v>
      </c>
      <c r="Y899" s="2">
        <v>0</v>
      </c>
      <c r="Z899" s="2">
        <v>0</v>
      </c>
    </row>
    <row r="900" spans="1:26" x14ac:dyDescent="0.35">
      <c r="A900" s="1">
        <v>41454</v>
      </c>
      <c r="B900" s="2" t="s">
        <v>262</v>
      </c>
      <c r="C900" s="2" t="s">
        <v>194</v>
      </c>
      <c r="D900" s="2" t="s">
        <v>195</v>
      </c>
      <c r="E900" s="2" t="s">
        <v>241</v>
      </c>
      <c r="F900" s="2" t="s">
        <v>197</v>
      </c>
      <c r="G900" s="2">
        <v>193</v>
      </c>
      <c r="H900" s="2">
        <v>9</v>
      </c>
      <c r="I900" s="2">
        <v>168</v>
      </c>
      <c r="J900" s="2">
        <v>10</v>
      </c>
      <c r="K900" s="2">
        <v>36</v>
      </c>
      <c r="L900" s="2">
        <v>39</v>
      </c>
      <c r="M900" s="2">
        <v>9</v>
      </c>
      <c r="N900" s="2">
        <v>5</v>
      </c>
      <c r="O900" s="2">
        <v>8</v>
      </c>
      <c r="P900" s="2" t="s">
        <v>212</v>
      </c>
      <c r="Q900" s="2">
        <v>4</v>
      </c>
      <c r="R900" s="2">
        <v>1</v>
      </c>
      <c r="S900" s="2">
        <v>0</v>
      </c>
      <c r="T900" s="2">
        <v>0</v>
      </c>
      <c r="U900" s="2">
        <v>8</v>
      </c>
      <c r="V900" s="2">
        <v>0</v>
      </c>
      <c r="W900" s="2">
        <v>0</v>
      </c>
      <c r="X900" s="2">
        <v>0</v>
      </c>
      <c r="Y900" s="2">
        <v>0</v>
      </c>
      <c r="Z900" s="2">
        <v>0</v>
      </c>
    </row>
    <row r="901" spans="1:26" x14ac:dyDescent="0.35">
      <c r="A901" s="1">
        <v>41454</v>
      </c>
      <c r="B901" s="2" t="s">
        <v>262</v>
      </c>
      <c r="C901" s="2" t="s">
        <v>194</v>
      </c>
      <c r="D901" s="2" t="s">
        <v>195</v>
      </c>
      <c r="E901" s="2" t="s">
        <v>241</v>
      </c>
      <c r="F901" s="2" t="s">
        <v>197</v>
      </c>
      <c r="G901" s="2">
        <v>193</v>
      </c>
      <c r="H901" s="2">
        <v>9</v>
      </c>
      <c r="I901" s="2">
        <v>168</v>
      </c>
      <c r="J901" s="2">
        <v>10</v>
      </c>
      <c r="K901" s="2">
        <v>36</v>
      </c>
      <c r="L901" s="2">
        <v>39</v>
      </c>
      <c r="M901" s="2">
        <v>9</v>
      </c>
      <c r="N901" s="2">
        <v>5</v>
      </c>
      <c r="O901" s="2">
        <v>9</v>
      </c>
      <c r="P901" s="2" t="s">
        <v>224</v>
      </c>
      <c r="Q901" s="2">
        <v>5</v>
      </c>
      <c r="R901" s="2">
        <v>0</v>
      </c>
      <c r="S901" s="2">
        <v>0</v>
      </c>
      <c r="T901" s="2">
        <v>0</v>
      </c>
      <c r="U901" s="2">
        <v>9</v>
      </c>
      <c r="V901" s="2">
        <v>0</v>
      </c>
      <c r="W901" s="2">
        <v>0</v>
      </c>
      <c r="X901" s="2">
        <v>0</v>
      </c>
      <c r="Y901" s="2">
        <v>0</v>
      </c>
      <c r="Z901" s="2">
        <v>0</v>
      </c>
    </row>
    <row r="902" spans="1:26" x14ac:dyDescent="0.35">
      <c r="A902" s="1">
        <v>41454</v>
      </c>
      <c r="B902" s="2" t="s">
        <v>262</v>
      </c>
      <c r="C902" s="2" t="s">
        <v>194</v>
      </c>
      <c r="D902" s="2" t="s">
        <v>195</v>
      </c>
      <c r="E902" s="2" t="s">
        <v>241</v>
      </c>
      <c r="F902" s="2" t="s">
        <v>197</v>
      </c>
      <c r="G902" s="2">
        <v>193</v>
      </c>
      <c r="H902" s="2">
        <v>9</v>
      </c>
      <c r="I902" s="2">
        <v>168</v>
      </c>
      <c r="J902" s="2">
        <v>10</v>
      </c>
      <c r="K902" s="2">
        <v>36</v>
      </c>
      <c r="L902" s="2">
        <v>39</v>
      </c>
      <c r="M902" s="2">
        <v>9</v>
      </c>
      <c r="N902" s="2">
        <v>5</v>
      </c>
      <c r="O902" s="2">
        <v>10</v>
      </c>
      <c r="P902" s="2" t="s">
        <v>201</v>
      </c>
      <c r="Q902" s="2">
        <v>0</v>
      </c>
      <c r="R902" s="2">
        <v>1</v>
      </c>
      <c r="S902" s="2">
        <v>0</v>
      </c>
      <c r="T902" s="2">
        <v>0</v>
      </c>
      <c r="U902" s="2">
        <v>10</v>
      </c>
      <c r="V902" s="2">
        <v>0</v>
      </c>
      <c r="W902" s="2">
        <v>0</v>
      </c>
      <c r="X902" s="2">
        <v>0</v>
      </c>
      <c r="Y902" s="2">
        <v>0</v>
      </c>
      <c r="Z902" s="2">
        <v>0</v>
      </c>
    </row>
    <row r="903" spans="1:26" x14ac:dyDescent="0.35">
      <c r="A903" s="1">
        <v>41454</v>
      </c>
      <c r="B903" s="2" t="s">
        <v>262</v>
      </c>
      <c r="C903" s="2" t="s">
        <v>194</v>
      </c>
      <c r="D903" s="2" t="s">
        <v>195</v>
      </c>
      <c r="E903" s="2" t="s">
        <v>241</v>
      </c>
      <c r="F903" s="2" t="s">
        <v>197</v>
      </c>
      <c r="G903" s="2">
        <v>193</v>
      </c>
      <c r="H903" s="2">
        <v>9</v>
      </c>
      <c r="I903" s="2">
        <v>168</v>
      </c>
      <c r="J903" s="2">
        <v>10</v>
      </c>
      <c r="K903" s="2">
        <v>36</v>
      </c>
      <c r="L903" s="2">
        <v>39</v>
      </c>
      <c r="M903" s="2">
        <v>9</v>
      </c>
      <c r="N903" s="2">
        <v>5</v>
      </c>
      <c r="O903" s="2">
        <v>11</v>
      </c>
      <c r="P903" s="2">
        <v>0</v>
      </c>
      <c r="Q903" s="2">
        <v>0</v>
      </c>
      <c r="R903" s="2">
        <v>0</v>
      </c>
      <c r="S903" s="2">
        <v>0</v>
      </c>
      <c r="T903" s="2">
        <v>0</v>
      </c>
      <c r="U903" s="2">
        <v>11</v>
      </c>
      <c r="V903" s="2">
        <v>0</v>
      </c>
      <c r="W903" s="2">
        <v>0</v>
      </c>
      <c r="X903" s="2">
        <v>0</v>
      </c>
      <c r="Y903" s="2">
        <v>0</v>
      </c>
      <c r="Z903" s="2">
        <v>0</v>
      </c>
    </row>
    <row r="904" spans="1:26" x14ac:dyDescent="0.35">
      <c r="A904" s="1">
        <v>41455</v>
      </c>
      <c r="B904" s="2" t="s">
        <v>292</v>
      </c>
      <c r="C904" s="2" t="s">
        <v>194</v>
      </c>
      <c r="D904" s="2" t="s">
        <v>195</v>
      </c>
      <c r="E904" s="2" t="s">
        <v>196</v>
      </c>
      <c r="F904" s="2" t="s">
        <v>210</v>
      </c>
      <c r="G904" s="2">
        <v>105</v>
      </c>
      <c r="H904" s="2">
        <v>4</v>
      </c>
      <c r="I904" s="2">
        <v>103</v>
      </c>
      <c r="J904" s="2">
        <v>10</v>
      </c>
      <c r="K904" s="2">
        <v>48</v>
      </c>
      <c r="L904" s="2">
        <v>20</v>
      </c>
      <c r="M904" s="2">
        <v>12</v>
      </c>
      <c r="N904" s="2">
        <v>1</v>
      </c>
      <c r="O904" s="2">
        <v>1</v>
      </c>
      <c r="P904" s="2" t="s">
        <v>198</v>
      </c>
      <c r="Q904" s="2">
        <v>24</v>
      </c>
      <c r="R904" s="2">
        <v>1</v>
      </c>
      <c r="S904" s="2">
        <v>0</v>
      </c>
      <c r="T904" s="2">
        <v>0</v>
      </c>
      <c r="U904" s="2">
        <v>1</v>
      </c>
      <c r="V904" s="2" t="s">
        <v>206</v>
      </c>
      <c r="W904" s="2">
        <v>6</v>
      </c>
      <c r="X904" s="2">
        <v>4</v>
      </c>
      <c r="Y904" s="2">
        <v>1</v>
      </c>
      <c r="Z904" s="2">
        <v>6</v>
      </c>
    </row>
    <row r="905" spans="1:26" x14ac:dyDescent="0.35">
      <c r="A905" s="1">
        <v>41455</v>
      </c>
      <c r="B905" s="2" t="s">
        <v>292</v>
      </c>
      <c r="C905" s="2" t="s">
        <v>194</v>
      </c>
      <c r="D905" s="2" t="s">
        <v>195</v>
      </c>
      <c r="E905" s="2" t="s">
        <v>196</v>
      </c>
      <c r="F905" s="2" t="s">
        <v>210</v>
      </c>
      <c r="G905" s="2">
        <v>105</v>
      </c>
      <c r="H905" s="2">
        <v>4</v>
      </c>
      <c r="I905" s="2">
        <v>103</v>
      </c>
      <c r="J905" s="2">
        <v>10</v>
      </c>
      <c r="K905" s="2">
        <v>48</v>
      </c>
      <c r="L905" s="2">
        <v>20</v>
      </c>
      <c r="M905" s="2">
        <v>12</v>
      </c>
      <c r="N905" s="2">
        <v>1</v>
      </c>
      <c r="O905" s="2">
        <v>2</v>
      </c>
      <c r="P905" s="2" t="s">
        <v>199</v>
      </c>
      <c r="Q905" s="2">
        <v>12</v>
      </c>
      <c r="R905" s="2">
        <v>1</v>
      </c>
      <c r="S905" s="2">
        <v>0</v>
      </c>
      <c r="T905" s="2">
        <v>0</v>
      </c>
      <c r="U905" s="2">
        <v>2</v>
      </c>
      <c r="V905" s="2" t="s">
        <v>241</v>
      </c>
      <c r="W905" s="2">
        <v>7</v>
      </c>
      <c r="X905" s="2">
        <v>3</v>
      </c>
      <c r="Y905" s="2">
        <v>2</v>
      </c>
      <c r="Z905" s="2">
        <v>6</v>
      </c>
    </row>
    <row r="906" spans="1:26" x14ac:dyDescent="0.35">
      <c r="A906" s="1">
        <v>41455</v>
      </c>
      <c r="B906" s="2" t="s">
        <v>292</v>
      </c>
      <c r="C906" s="2" t="s">
        <v>194</v>
      </c>
      <c r="D906" s="2" t="s">
        <v>195</v>
      </c>
      <c r="E906" s="2" t="s">
        <v>196</v>
      </c>
      <c r="F906" s="2" t="s">
        <v>210</v>
      </c>
      <c r="G906" s="2">
        <v>105</v>
      </c>
      <c r="H906" s="2">
        <v>4</v>
      </c>
      <c r="I906" s="2">
        <v>103</v>
      </c>
      <c r="J906" s="2">
        <v>10</v>
      </c>
      <c r="K906" s="2">
        <v>48</v>
      </c>
      <c r="L906" s="2">
        <v>20</v>
      </c>
      <c r="M906" s="2">
        <v>12</v>
      </c>
      <c r="N906" s="2">
        <v>1</v>
      </c>
      <c r="O906" s="2">
        <v>3</v>
      </c>
      <c r="P906" s="2" t="s">
        <v>293</v>
      </c>
      <c r="Q906" s="2">
        <v>3</v>
      </c>
      <c r="R906" s="2">
        <v>1</v>
      </c>
      <c r="S906" s="2">
        <v>0</v>
      </c>
      <c r="T906" s="2">
        <v>0</v>
      </c>
      <c r="U906" s="2">
        <v>3</v>
      </c>
      <c r="V906" s="2" t="s">
        <v>203</v>
      </c>
      <c r="W906" s="2">
        <v>6</v>
      </c>
      <c r="X906" s="2">
        <v>3</v>
      </c>
      <c r="Y906" s="2">
        <v>0</v>
      </c>
      <c r="Z906" s="2">
        <v>6</v>
      </c>
    </row>
    <row r="907" spans="1:26" x14ac:dyDescent="0.35">
      <c r="A907" s="1">
        <v>41455</v>
      </c>
      <c r="B907" s="2" t="s">
        <v>292</v>
      </c>
      <c r="C907" s="2" t="s">
        <v>194</v>
      </c>
      <c r="D907" s="2" t="s">
        <v>195</v>
      </c>
      <c r="E907" s="2" t="s">
        <v>196</v>
      </c>
      <c r="F907" s="2" t="s">
        <v>210</v>
      </c>
      <c r="G907" s="2">
        <v>105</v>
      </c>
      <c r="H907" s="2">
        <v>4</v>
      </c>
      <c r="I907" s="2">
        <v>103</v>
      </c>
      <c r="J907" s="2">
        <v>10</v>
      </c>
      <c r="K907" s="2">
        <v>48</v>
      </c>
      <c r="L907" s="2">
        <v>20</v>
      </c>
      <c r="M907" s="2">
        <v>12</v>
      </c>
      <c r="N907" s="2">
        <v>1</v>
      </c>
      <c r="O907" s="2">
        <v>4</v>
      </c>
      <c r="P907" s="2" t="s">
        <v>196</v>
      </c>
      <c r="Q907" s="2">
        <v>6</v>
      </c>
      <c r="R907" s="2">
        <v>1</v>
      </c>
      <c r="S907" s="2">
        <v>0</v>
      </c>
      <c r="T907" s="2">
        <v>0</v>
      </c>
      <c r="U907" s="2">
        <v>4</v>
      </c>
      <c r="V907" s="2" t="s">
        <v>202</v>
      </c>
      <c r="W907" s="2">
        <v>6</v>
      </c>
      <c r="X907" s="2">
        <v>1</v>
      </c>
      <c r="Y907" s="2">
        <v>1</v>
      </c>
      <c r="Z907" s="2">
        <v>22</v>
      </c>
    </row>
    <row r="908" spans="1:26" x14ac:dyDescent="0.35">
      <c r="A908" s="1">
        <v>41455</v>
      </c>
      <c r="B908" s="2" t="s">
        <v>292</v>
      </c>
      <c r="C908" s="2" t="s">
        <v>194</v>
      </c>
      <c r="D908" s="2" t="s">
        <v>195</v>
      </c>
      <c r="E908" s="2" t="s">
        <v>196</v>
      </c>
      <c r="F908" s="2" t="s">
        <v>210</v>
      </c>
      <c r="G908" s="2">
        <v>105</v>
      </c>
      <c r="H908" s="2">
        <v>4</v>
      </c>
      <c r="I908" s="2">
        <v>103</v>
      </c>
      <c r="J908" s="2">
        <v>10</v>
      </c>
      <c r="K908" s="2">
        <v>48</v>
      </c>
      <c r="L908" s="2">
        <v>20</v>
      </c>
      <c r="M908" s="2">
        <v>12</v>
      </c>
      <c r="N908" s="2">
        <v>1</v>
      </c>
      <c r="O908" s="2">
        <v>5</v>
      </c>
      <c r="P908" s="2" t="s">
        <v>202</v>
      </c>
      <c r="Q908" s="2">
        <v>26</v>
      </c>
      <c r="R908" s="2">
        <v>0</v>
      </c>
      <c r="S908" s="2">
        <v>0</v>
      </c>
      <c r="T908" s="2">
        <v>0</v>
      </c>
      <c r="U908" s="2">
        <v>5</v>
      </c>
      <c r="V908" s="2" t="s">
        <v>198</v>
      </c>
      <c r="W908" s="2">
        <v>5</v>
      </c>
      <c r="X908" s="2">
        <v>0</v>
      </c>
      <c r="Y908" s="2">
        <v>0</v>
      </c>
      <c r="Z908" s="2">
        <v>20</v>
      </c>
    </row>
    <row r="909" spans="1:26" x14ac:dyDescent="0.35">
      <c r="A909" s="1">
        <v>41455</v>
      </c>
      <c r="B909" s="2" t="s">
        <v>292</v>
      </c>
      <c r="C909" s="2" t="s">
        <v>194</v>
      </c>
      <c r="D909" s="2" t="s">
        <v>195</v>
      </c>
      <c r="E909" s="2" t="s">
        <v>196</v>
      </c>
      <c r="F909" s="2" t="s">
        <v>210</v>
      </c>
      <c r="G909" s="2">
        <v>105</v>
      </c>
      <c r="H909" s="2">
        <v>4</v>
      </c>
      <c r="I909" s="2">
        <v>103</v>
      </c>
      <c r="J909" s="2">
        <v>10</v>
      </c>
      <c r="K909" s="2">
        <v>48</v>
      </c>
      <c r="L909" s="2">
        <v>20</v>
      </c>
      <c r="M909" s="2">
        <v>12</v>
      </c>
      <c r="N909" s="2">
        <v>1</v>
      </c>
      <c r="O909" s="2">
        <v>6</v>
      </c>
      <c r="P909" s="2" t="s">
        <v>241</v>
      </c>
      <c r="Q909" s="2">
        <v>22</v>
      </c>
      <c r="R909" s="2">
        <v>0</v>
      </c>
      <c r="S909" s="2">
        <v>0</v>
      </c>
      <c r="T909" s="2">
        <v>0</v>
      </c>
      <c r="U909" s="2">
        <v>6</v>
      </c>
      <c r="V909" s="2" t="s">
        <v>196</v>
      </c>
      <c r="W909" s="2">
        <v>4</v>
      </c>
      <c r="X909" s="2">
        <v>2</v>
      </c>
      <c r="Y909" s="2">
        <v>2</v>
      </c>
      <c r="Z909" s="2">
        <v>4</v>
      </c>
    </row>
    <row r="910" spans="1:26" x14ac:dyDescent="0.35">
      <c r="A910" s="1">
        <v>41455</v>
      </c>
      <c r="B910" s="2" t="s">
        <v>292</v>
      </c>
      <c r="C910" s="2" t="s">
        <v>194</v>
      </c>
      <c r="D910" s="2" t="s">
        <v>195</v>
      </c>
      <c r="E910" s="2" t="s">
        <v>196</v>
      </c>
      <c r="F910" s="2" t="s">
        <v>210</v>
      </c>
      <c r="G910" s="2">
        <v>105</v>
      </c>
      <c r="H910" s="2">
        <v>4</v>
      </c>
      <c r="I910" s="2">
        <v>103</v>
      </c>
      <c r="J910" s="2">
        <v>10</v>
      </c>
      <c r="K910" s="2">
        <v>48</v>
      </c>
      <c r="L910" s="2">
        <v>20</v>
      </c>
      <c r="M910" s="2">
        <v>12</v>
      </c>
      <c r="N910" s="2">
        <v>1</v>
      </c>
      <c r="O910" s="2">
        <v>7</v>
      </c>
      <c r="P910" s="2">
        <v>0</v>
      </c>
      <c r="Q910" s="2">
        <v>0</v>
      </c>
      <c r="R910" s="2">
        <v>0</v>
      </c>
      <c r="S910" s="2">
        <v>0</v>
      </c>
      <c r="T910" s="2">
        <v>0</v>
      </c>
      <c r="U910" s="2">
        <v>7</v>
      </c>
      <c r="V910" s="2" t="s">
        <v>265</v>
      </c>
      <c r="W910" s="2">
        <v>4</v>
      </c>
      <c r="X910" s="2">
        <v>2</v>
      </c>
      <c r="Y910" s="2">
        <v>1</v>
      </c>
      <c r="Z910" s="2">
        <v>10</v>
      </c>
    </row>
    <row r="911" spans="1:26" x14ac:dyDescent="0.35">
      <c r="A911" s="1">
        <v>41455</v>
      </c>
      <c r="B911" s="2" t="s">
        <v>292</v>
      </c>
      <c r="C911" s="2" t="s">
        <v>194</v>
      </c>
      <c r="D911" s="2" t="s">
        <v>195</v>
      </c>
      <c r="E911" s="2" t="s">
        <v>196</v>
      </c>
      <c r="F911" s="2" t="s">
        <v>210</v>
      </c>
      <c r="G911" s="2">
        <v>105</v>
      </c>
      <c r="H911" s="2">
        <v>4</v>
      </c>
      <c r="I911" s="2">
        <v>103</v>
      </c>
      <c r="J911" s="2">
        <v>10</v>
      </c>
      <c r="K911" s="2">
        <v>48</v>
      </c>
      <c r="L911" s="2">
        <v>20</v>
      </c>
      <c r="M911" s="2">
        <v>12</v>
      </c>
      <c r="N911" s="2">
        <v>1</v>
      </c>
      <c r="O911" s="2">
        <v>8</v>
      </c>
      <c r="P911" s="2">
        <v>0</v>
      </c>
      <c r="Q911" s="2">
        <v>0</v>
      </c>
      <c r="R911" s="2">
        <v>0</v>
      </c>
      <c r="S911" s="2">
        <v>0</v>
      </c>
      <c r="T911" s="2">
        <v>0</v>
      </c>
      <c r="U911" s="2">
        <v>8</v>
      </c>
      <c r="V911" s="2" t="s">
        <v>293</v>
      </c>
      <c r="W911" s="2">
        <v>5</v>
      </c>
      <c r="X911" s="2">
        <v>0</v>
      </c>
      <c r="Y911" s="2">
        <v>0</v>
      </c>
      <c r="Z911" s="2">
        <v>15</v>
      </c>
    </row>
    <row r="912" spans="1:26" x14ac:dyDescent="0.35">
      <c r="A912" s="1">
        <v>41455</v>
      </c>
      <c r="B912" s="2" t="s">
        <v>292</v>
      </c>
      <c r="C912" s="2" t="s">
        <v>194</v>
      </c>
      <c r="D912" s="2" t="s">
        <v>195</v>
      </c>
      <c r="E912" s="2" t="s">
        <v>196</v>
      </c>
      <c r="F912" s="2" t="s">
        <v>210</v>
      </c>
      <c r="G912" s="2">
        <v>105</v>
      </c>
      <c r="H912" s="2">
        <v>4</v>
      </c>
      <c r="I912" s="2">
        <v>103</v>
      </c>
      <c r="J912" s="2">
        <v>10</v>
      </c>
      <c r="K912" s="2">
        <v>48</v>
      </c>
      <c r="L912" s="2">
        <v>20</v>
      </c>
      <c r="M912" s="2">
        <v>12</v>
      </c>
      <c r="N912" s="2">
        <v>1</v>
      </c>
      <c r="O912" s="2">
        <v>9</v>
      </c>
      <c r="P912" s="2">
        <v>0</v>
      </c>
      <c r="Q912" s="2">
        <v>0</v>
      </c>
      <c r="R912" s="2">
        <v>0</v>
      </c>
      <c r="S912" s="2">
        <v>0</v>
      </c>
      <c r="T912" s="2">
        <v>0</v>
      </c>
      <c r="U912" s="2">
        <v>9</v>
      </c>
      <c r="V912" s="2" t="s">
        <v>199</v>
      </c>
      <c r="W912" s="2">
        <v>2</v>
      </c>
      <c r="X912" s="2">
        <v>1</v>
      </c>
      <c r="Y912" s="2">
        <v>1</v>
      </c>
      <c r="Z912" s="2">
        <v>1</v>
      </c>
    </row>
    <row r="913" spans="1:26" x14ac:dyDescent="0.35">
      <c r="A913" s="1">
        <v>41455</v>
      </c>
      <c r="B913" s="2" t="s">
        <v>292</v>
      </c>
      <c r="C913" s="2" t="s">
        <v>194</v>
      </c>
      <c r="D913" s="2" t="s">
        <v>195</v>
      </c>
      <c r="E913" s="2" t="s">
        <v>196</v>
      </c>
      <c r="F913" s="2" t="s">
        <v>210</v>
      </c>
      <c r="G913" s="2">
        <v>105</v>
      </c>
      <c r="H913" s="2">
        <v>4</v>
      </c>
      <c r="I913" s="2">
        <v>103</v>
      </c>
      <c r="J913" s="2">
        <v>10</v>
      </c>
      <c r="K913" s="2">
        <v>48</v>
      </c>
      <c r="L913" s="2">
        <v>20</v>
      </c>
      <c r="M913" s="2">
        <v>12</v>
      </c>
      <c r="N913" s="2">
        <v>1</v>
      </c>
      <c r="O913" s="2">
        <v>10</v>
      </c>
      <c r="P913" s="2">
        <v>0</v>
      </c>
      <c r="Q913" s="2">
        <v>0</v>
      </c>
      <c r="R913" s="2">
        <v>0</v>
      </c>
      <c r="S913" s="2">
        <v>0</v>
      </c>
      <c r="T913" s="2">
        <v>0</v>
      </c>
      <c r="U913" s="2">
        <v>10</v>
      </c>
      <c r="V913" s="2" t="s">
        <v>242</v>
      </c>
      <c r="W913" s="2">
        <v>1</v>
      </c>
      <c r="X913" s="2">
        <v>0</v>
      </c>
      <c r="Y913" s="2">
        <v>1</v>
      </c>
      <c r="Z913" s="2">
        <v>4</v>
      </c>
    </row>
    <row r="914" spans="1:26" x14ac:dyDescent="0.35">
      <c r="A914" s="1">
        <v>41455</v>
      </c>
      <c r="B914" s="2" t="s">
        <v>292</v>
      </c>
      <c r="C914" s="2" t="s">
        <v>194</v>
      </c>
      <c r="D914" s="2" t="s">
        <v>195</v>
      </c>
      <c r="E914" s="2" t="s">
        <v>196</v>
      </c>
      <c r="F914" s="2" t="s">
        <v>210</v>
      </c>
      <c r="G914" s="2">
        <v>105</v>
      </c>
      <c r="H914" s="2">
        <v>4</v>
      </c>
      <c r="I914" s="2">
        <v>103</v>
      </c>
      <c r="J914" s="2">
        <v>10</v>
      </c>
      <c r="K914" s="2">
        <v>48</v>
      </c>
      <c r="L914" s="2">
        <v>20</v>
      </c>
      <c r="M914" s="2">
        <v>12</v>
      </c>
      <c r="N914" s="2">
        <v>1</v>
      </c>
      <c r="O914" s="2">
        <v>11</v>
      </c>
      <c r="P914" s="2">
        <v>0</v>
      </c>
      <c r="Q914" s="2">
        <v>0</v>
      </c>
      <c r="R914" s="2">
        <v>0</v>
      </c>
      <c r="S914" s="2">
        <v>0</v>
      </c>
      <c r="T914" s="2">
        <v>0</v>
      </c>
      <c r="U914" s="2">
        <v>11</v>
      </c>
      <c r="V914" s="2" t="s">
        <v>247</v>
      </c>
      <c r="W914" s="2">
        <v>2</v>
      </c>
      <c r="X914" s="2">
        <v>0</v>
      </c>
      <c r="Y914" s="2">
        <v>1</v>
      </c>
      <c r="Z914" s="2">
        <v>8</v>
      </c>
    </row>
    <row r="915" spans="1:26" x14ac:dyDescent="0.35">
      <c r="A915" s="1">
        <v>41462</v>
      </c>
      <c r="B915" s="2" t="s">
        <v>259</v>
      </c>
      <c r="C915" s="2" t="s">
        <v>194</v>
      </c>
      <c r="D915" s="2" t="s">
        <v>195</v>
      </c>
      <c r="E915" s="2" t="s">
        <v>199</v>
      </c>
      <c r="F915" s="2" t="s">
        <v>197</v>
      </c>
      <c r="G915" s="2">
        <v>205</v>
      </c>
      <c r="H915" s="2">
        <v>10</v>
      </c>
      <c r="I915" s="2">
        <v>156</v>
      </c>
      <c r="J915" s="2">
        <v>9</v>
      </c>
      <c r="K915" s="2">
        <v>37</v>
      </c>
      <c r="L915" s="2">
        <v>45</v>
      </c>
      <c r="M915" s="2">
        <v>27</v>
      </c>
      <c r="N915" s="2">
        <v>7</v>
      </c>
      <c r="O915" s="2">
        <v>1</v>
      </c>
      <c r="P915" s="2" t="s">
        <v>265</v>
      </c>
      <c r="Q915" s="2">
        <v>13</v>
      </c>
      <c r="R915" s="2">
        <v>1</v>
      </c>
      <c r="S915" s="2">
        <v>0</v>
      </c>
      <c r="T915" s="2">
        <v>0</v>
      </c>
      <c r="U915" s="2">
        <v>1</v>
      </c>
      <c r="V915" s="2" t="s">
        <v>206</v>
      </c>
      <c r="W915" s="2">
        <v>6</v>
      </c>
      <c r="X915" s="2">
        <v>1</v>
      </c>
      <c r="Y915" s="2">
        <v>0</v>
      </c>
      <c r="Z915" s="2">
        <v>26</v>
      </c>
    </row>
    <row r="916" spans="1:26" x14ac:dyDescent="0.35">
      <c r="A916" s="1">
        <v>41462</v>
      </c>
      <c r="B916" s="2" t="s">
        <v>259</v>
      </c>
      <c r="C916" s="2" t="s">
        <v>194</v>
      </c>
      <c r="D916" s="2" t="s">
        <v>195</v>
      </c>
      <c r="E916" s="2" t="s">
        <v>199</v>
      </c>
      <c r="F916" s="2" t="s">
        <v>197</v>
      </c>
      <c r="G916" s="2">
        <v>205</v>
      </c>
      <c r="H916" s="2">
        <v>10</v>
      </c>
      <c r="I916" s="2">
        <v>156</v>
      </c>
      <c r="J916" s="2">
        <v>9</v>
      </c>
      <c r="K916" s="2">
        <v>37</v>
      </c>
      <c r="L916" s="2">
        <v>45</v>
      </c>
      <c r="M916" s="2">
        <v>27</v>
      </c>
      <c r="N916" s="2">
        <v>7</v>
      </c>
      <c r="O916" s="2">
        <v>2</v>
      </c>
      <c r="P916" s="2" t="s">
        <v>241</v>
      </c>
      <c r="Q916" s="2">
        <v>52</v>
      </c>
      <c r="R916" s="2">
        <v>1</v>
      </c>
      <c r="S916" s="2">
        <v>1</v>
      </c>
      <c r="T916" s="2">
        <v>0</v>
      </c>
      <c r="U916" s="2">
        <v>2</v>
      </c>
      <c r="V916" s="2" t="s">
        <v>199</v>
      </c>
      <c r="W916" s="2">
        <v>5</v>
      </c>
      <c r="X916" s="2">
        <v>2</v>
      </c>
      <c r="Y916" s="2">
        <v>1</v>
      </c>
      <c r="Z916" s="2">
        <v>18</v>
      </c>
    </row>
    <row r="917" spans="1:26" x14ac:dyDescent="0.35">
      <c r="A917" s="1">
        <v>41462</v>
      </c>
      <c r="B917" s="2" t="s">
        <v>259</v>
      </c>
      <c r="C917" s="2" t="s">
        <v>194</v>
      </c>
      <c r="D917" s="2" t="s">
        <v>195</v>
      </c>
      <c r="E917" s="2" t="s">
        <v>199</v>
      </c>
      <c r="F917" s="2" t="s">
        <v>197</v>
      </c>
      <c r="G917" s="2">
        <v>205</v>
      </c>
      <c r="H917" s="2">
        <v>10</v>
      </c>
      <c r="I917" s="2">
        <v>156</v>
      </c>
      <c r="J917" s="2">
        <v>9</v>
      </c>
      <c r="K917" s="2">
        <v>37</v>
      </c>
      <c r="L917" s="2">
        <v>45</v>
      </c>
      <c r="M917" s="2">
        <v>27</v>
      </c>
      <c r="N917" s="2">
        <v>7</v>
      </c>
      <c r="O917" s="2">
        <v>3</v>
      </c>
      <c r="P917" s="2" t="s">
        <v>224</v>
      </c>
      <c r="Q917" s="2">
        <v>0</v>
      </c>
      <c r="R917" s="2">
        <v>1</v>
      </c>
      <c r="S917" s="2">
        <v>0</v>
      </c>
      <c r="T917" s="2">
        <v>0</v>
      </c>
      <c r="U917" s="2">
        <v>3</v>
      </c>
      <c r="V917" s="2" t="s">
        <v>241</v>
      </c>
      <c r="W917" s="2">
        <v>3</v>
      </c>
      <c r="X917" s="2">
        <v>0</v>
      </c>
      <c r="Y917" s="2">
        <v>0</v>
      </c>
      <c r="Z917" s="2">
        <v>23</v>
      </c>
    </row>
    <row r="918" spans="1:26" x14ac:dyDescent="0.35">
      <c r="A918" s="1">
        <v>41462</v>
      </c>
      <c r="B918" s="2" t="s">
        <v>259</v>
      </c>
      <c r="C918" s="2" t="s">
        <v>194</v>
      </c>
      <c r="D918" s="2" t="s">
        <v>195</v>
      </c>
      <c r="E918" s="2" t="s">
        <v>199</v>
      </c>
      <c r="F918" s="2" t="s">
        <v>197</v>
      </c>
      <c r="G918" s="2">
        <v>205</v>
      </c>
      <c r="H918" s="2">
        <v>10</v>
      </c>
      <c r="I918" s="2">
        <v>156</v>
      </c>
      <c r="J918" s="2">
        <v>9</v>
      </c>
      <c r="K918" s="2">
        <v>37</v>
      </c>
      <c r="L918" s="2">
        <v>45</v>
      </c>
      <c r="M918" s="2">
        <v>27</v>
      </c>
      <c r="N918" s="2">
        <v>7</v>
      </c>
      <c r="O918" s="2">
        <v>4</v>
      </c>
      <c r="P918" s="2" t="s">
        <v>242</v>
      </c>
      <c r="Q918" s="2">
        <v>64</v>
      </c>
      <c r="R918" s="2">
        <v>1</v>
      </c>
      <c r="S918" s="2">
        <v>1</v>
      </c>
      <c r="T918" s="2">
        <v>0</v>
      </c>
      <c r="U918" s="2">
        <v>4</v>
      </c>
      <c r="V918" s="2" t="s">
        <v>220</v>
      </c>
      <c r="W918" s="2">
        <v>4</v>
      </c>
      <c r="X918" s="2">
        <v>0</v>
      </c>
      <c r="Y918" s="2">
        <v>0</v>
      </c>
      <c r="Z918" s="2">
        <v>19</v>
      </c>
    </row>
    <row r="919" spans="1:26" x14ac:dyDescent="0.35">
      <c r="A919" s="1">
        <v>41462</v>
      </c>
      <c r="B919" s="2" t="s">
        <v>259</v>
      </c>
      <c r="C919" s="2" t="s">
        <v>194</v>
      </c>
      <c r="D919" s="2" t="s">
        <v>195</v>
      </c>
      <c r="E919" s="2" t="s">
        <v>199</v>
      </c>
      <c r="F919" s="2" t="s">
        <v>197</v>
      </c>
      <c r="G919" s="2">
        <v>205</v>
      </c>
      <c r="H919" s="2">
        <v>10</v>
      </c>
      <c r="I919" s="2">
        <v>156</v>
      </c>
      <c r="J919" s="2">
        <v>9</v>
      </c>
      <c r="K919" s="2">
        <v>37</v>
      </c>
      <c r="L919" s="2">
        <v>45</v>
      </c>
      <c r="M919" s="2">
        <v>27</v>
      </c>
      <c r="N919" s="2">
        <v>7</v>
      </c>
      <c r="O919" s="2">
        <v>5</v>
      </c>
      <c r="P919" s="2" t="s">
        <v>239</v>
      </c>
      <c r="Q919" s="2">
        <v>0</v>
      </c>
      <c r="R919" s="2">
        <v>1</v>
      </c>
      <c r="S919" s="2">
        <v>0</v>
      </c>
      <c r="T919" s="2">
        <v>0</v>
      </c>
      <c r="U919" s="2">
        <v>5</v>
      </c>
      <c r="V919" s="2" t="s">
        <v>214</v>
      </c>
      <c r="W919" s="2">
        <v>10</v>
      </c>
      <c r="X919" s="2">
        <v>0</v>
      </c>
      <c r="Y919" s="2">
        <v>6</v>
      </c>
      <c r="Z919" s="2">
        <v>40</v>
      </c>
    </row>
    <row r="920" spans="1:26" x14ac:dyDescent="0.35">
      <c r="A920" s="1">
        <v>41462</v>
      </c>
      <c r="B920" s="2" t="s">
        <v>259</v>
      </c>
      <c r="C920" s="2" t="s">
        <v>194</v>
      </c>
      <c r="D920" s="2" t="s">
        <v>195</v>
      </c>
      <c r="E920" s="2" t="s">
        <v>199</v>
      </c>
      <c r="F920" s="2" t="s">
        <v>197</v>
      </c>
      <c r="G920" s="2">
        <v>205</v>
      </c>
      <c r="H920" s="2">
        <v>10</v>
      </c>
      <c r="I920" s="2">
        <v>156</v>
      </c>
      <c r="J920" s="2">
        <v>9</v>
      </c>
      <c r="K920" s="2">
        <v>37</v>
      </c>
      <c r="L920" s="2">
        <v>45</v>
      </c>
      <c r="M920" s="2">
        <v>27</v>
      </c>
      <c r="N920" s="2">
        <v>7</v>
      </c>
      <c r="O920" s="2">
        <v>6</v>
      </c>
      <c r="P920" s="2" t="s">
        <v>220</v>
      </c>
      <c r="Q920" s="2">
        <v>8</v>
      </c>
      <c r="R920" s="2">
        <v>1</v>
      </c>
      <c r="S920" s="2">
        <v>0</v>
      </c>
      <c r="T920" s="2">
        <v>0</v>
      </c>
      <c r="U920" s="2">
        <v>6</v>
      </c>
      <c r="V920" s="2" t="s">
        <v>265</v>
      </c>
      <c r="W920" s="2">
        <v>9</v>
      </c>
      <c r="X920" s="2">
        <v>1</v>
      </c>
      <c r="Y920" s="2">
        <v>2</v>
      </c>
      <c r="Z920" s="2">
        <v>23</v>
      </c>
    </row>
    <row r="921" spans="1:26" x14ac:dyDescent="0.35">
      <c r="A921" s="1">
        <v>41462</v>
      </c>
      <c r="B921" s="2" t="s">
        <v>259</v>
      </c>
      <c r="C921" s="2" t="s">
        <v>194</v>
      </c>
      <c r="D921" s="2" t="s">
        <v>195</v>
      </c>
      <c r="E921" s="2" t="s">
        <v>199</v>
      </c>
      <c r="F921" s="2" t="s">
        <v>197</v>
      </c>
      <c r="G921" s="2">
        <v>205</v>
      </c>
      <c r="H921" s="2">
        <v>10</v>
      </c>
      <c r="I921" s="2">
        <v>156</v>
      </c>
      <c r="J921" s="2">
        <v>9</v>
      </c>
      <c r="K921" s="2">
        <v>37</v>
      </c>
      <c r="L921" s="2">
        <v>45</v>
      </c>
      <c r="M921" s="2">
        <v>27</v>
      </c>
      <c r="N921" s="2">
        <v>7</v>
      </c>
      <c r="O921" s="2">
        <v>7</v>
      </c>
      <c r="P921" s="2" t="s">
        <v>202</v>
      </c>
      <c r="Q921" s="2">
        <v>4</v>
      </c>
      <c r="R921" s="2">
        <v>1</v>
      </c>
      <c r="S921" s="2">
        <v>0</v>
      </c>
      <c r="T921" s="2">
        <v>0</v>
      </c>
      <c r="U921" s="2">
        <v>7</v>
      </c>
      <c r="V921" s="2">
        <v>0</v>
      </c>
      <c r="W921" s="2">
        <v>0</v>
      </c>
      <c r="X921" s="2">
        <v>0</v>
      </c>
      <c r="Y921" s="2">
        <v>0</v>
      </c>
      <c r="Z921" s="2">
        <v>0</v>
      </c>
    </row>
    <row r="922" spans="1:26" x14ac:dyDescent="0.35">
      <c r="A922" s="1">
        <v>41462</v>
      </c>
      <c r="B922" s="2" t="s">
        <v>259</v>
      </c>
      <c r="C922" s="2" t="s">
        <v>194</v>
      </c>
      <c r="D922" s="2" t="s">
        <v>195</v>
      </c>
      <c r="E922" s="2" t="s">
        <v>199</v>
      </c>
      <c r="F922" s="2" t="s">
        <v>197</v>
      </c>
      <c r="G922" s="2">
        <v>205</v>
      </c>
      <c r="H922" s="2">
        <v>10</v>
      </c>
      <c r="I922" s="2">
        <v>156</v>
      </c>
      <c r="J922" s="2">
        <v>9</v>
      </c>
      <c r="K922" s="2">
        <v>37</v>
      </c>
      <c r="L922" s="2">
        <v>45</v>
      </c>
      <c r="M922" s="2">
        <v>27</v>
      </c>
      <c r="N922" s="2">
        <v>7</v>
      </c>
      <c r="O922" s="2">
        <v>8</v>
      </c>
      <c r="P922" s="2" t="s">
        <v>199</v>
      </c>
      <c r="Q922" s="2">
        <v>24</v>
      </c>
      <c r="R922" s="2">
        <v>1</v>
      </c>
      <c r="S922" s="2">
        <v>0</v>
      </c>
      <c r="T922" s="2">
        <v>0</v>
      </c>
      <c r="U922" s="2">
        <v>8</v>
      </c>
      <c r="V922" s="2">
        <v>0</v>
      </c>
      <c r="W922" s="2">
        <v>0</v>
      </c>
      <c r="X922" s="2">
        <v>0</v>
      </c>
      <c r="Y922" s="2">
        <v>0</v>
      </c>
      <c r="Z922" s="2">
        <v>0</v>
      </c>
    </row>
    <row r="923" spans="1:26" x14ac:dyDescent="0.35">
      <c r="A923" s="1">
        <v>41462</v>
      </c>
      <c r="B923" s="2" t="s">
        <v>259</v>
      </c>
      <c r="C923" s="2" t="s">
        <v>194</v>
      </c>
      <c r="D923" s="2" t="s">
        <v>195</v>
      </c>
      <c r="E923" s="2" t="s">
        <v>199</v>
      </c>
      <c r="F923" s="2" t="s">
        <v>197</v>
      </c>
      <c r="G923" s="2">
        <v>205</v>
      </c>
      <c r="H923" s="2">
        <v>10</v>
      </c>
      <c r="I923" s="2">
        <v>156</v>
      </c>
      <c r="J923" s="2">
        <v>9</v>
      </c>
      <c r="K923" s="2">
        <v>37</v>
      </c>
      <c r="L923" s="2">
        <v>45</v>
      </c>
      <c r="M923" s="2">
        <v>27</v>
      </c>
      <c r="N923" s="2">
        <v>7</v>
      </c>
      <c r="O923" s="2">
        <v>9</v>
      </c>
      <c r="P923" s="2" t="s">
        <v>206</v>
      </c>
      <c r="Q923" s="2">
        <v>4</v>
      </c>
      <c r="R923" s="2">
        <v>1</v>
      </c>
      <c r="S923" s="2">
        <v>0</v>
      </c>
      <c r="T923" s="2">
        <v>0</v>
      </c>
      <c r="U923" s="2">
        <v>9</v>
      </c>
      <c r="V923" s="2">
        <v>0</v>
      </c>
      <c r="W923" s="2">
        <v>0</v>
      </c>
      <c r="X923" s="2">
        <v>0</v>
      </c>
      <c r="Y923" s="2">
        <v>0</v>
      </c>
      <c r="Z923" s="2">
        <v>0</v>
      </c>
    </row>
    <row r="924" spans="1:26" x14ac:dyDescent="0.35">
      <c r="A924" s="1">
        <v>41462</v>
      </c>
      <c r="B924" s="2" t="s">
        <v>259</v>
      </c>
      <c r="C924" s="2" t="s">
        <v>194</v>
      </c>
      <c r="D924" s="2" t="s">
        <v>195</v>
      </c>
      <c r="E924" s="2" t="s">
        <v>199</v>
      </c>
      <c r="F924" s="2" t="s">
        <v>197</v>
      </c>
      <c r="G924" s="2">
        <v>205</v>
      </c>
      <c r="H924" s="2">
        <v>10</v>
      </c>
      <c r="I924" s="2">
        <v>156</v>
      </c>
      <c r="J924" s="2">
        <v>9</v>
      </c>
      <c r="K924" s="2">
        <v>37</v>
      </c>
      <c r="L924" s="2">
        <v>45</v>
      </c>
      <c r="M924" s="2">
        <v>27</v>
      </c>
      <c r="N924" s="2">
        <v>7</v>
      </c>
      <c r="O924" s="2">
        <v>10</v>
      </c>
      <c r="P924" s="2" t="s">
        <v>227</v>
      </c>
      <c r="Q924" s="2">
        <v>9</v>
      </c>
      <c r="R924" s="2">
        <v>1</v>
      </c>
      <c r="S924" s="2">
        <v>0</v>
      </c>
      <c r="T924" s="2">
        <v>0</v>
      </c>
      <c r="U924" s="2">
        <v>10</v>
      </c>
      <c r="V924" s="2">
        <v>0</v>
      </c>
      <c r="W924" s="2">
        <v>0</v>
      </c>
      <c r="X924" s="2">
        <v>0</v>
      </c>
      <c r="Y924" s="2">
        <v>0</v>
      </c>
      <c r="Z924" s="2">
        <v>0</v>
      </c>
    </row>
    <row r="925" spans="1:26" x14ac:dyDescent="0.35">
      <c r="A925" s="1">
        <v>41462</v>
      </c>
      <c r="B925" s="2" t="s">
        <v>259</v>
      </c>
      <c r="C925" s="2" t="s">
        <v>194</v>
      </c>
      <c r="D925" s="2" t="s">
        <v>195</v>
      </c>
      <c r="E925" s="2" t="s">
        <v>199</v>
      </c>
      <c r="F925" s="2" t="s">
        <v>197</v>
      </c>
      <c r="G925" s="2">
        <v>205</v>
      </c>
      <c r="H925" s="2">
        <v>10</v>
      </c>
      <c r="I925" s="2">
        <v>156</v>
      </c>
      <c r="J925" s="2">
        <v>9</v>
      </c>
      <c r="K925" s="2">
        <v>37</v>
      </c>
      <c r="L925" s="2">
        <v>45</v>
      </c>
      <c r="M925" s="2">
        <v>27</v>
      </c>
      <c r="N925" s="2">
        <v>7</v>
      </c>
      <c r="O925" s="2">
        <v>11</v>
      </c>
      <c r="P925" s="2" t="s">
        <v>214</v>
      </c>
      <c r="Q925" s="2">
        <v>0</v>
      </c>
      <c r="R925" s="2">
        <v>0</v>
      </c>
      <c r="S925" s="2">
        <v>0</v>
      </c>
      <c r="T925" s="2">
        <v>0</v>
      </c>
      <c r="U925" s="2">
        <v>11</v>
      </c>
      <c r="V925" s="2">
        <v>0</v>
      </c>
      <c r="W925" s="2">
        <v>0</v>
      </c>
      <c r="X925" s="2">
        <v>0</v>
      </c>
      <c r="Y925" s="2">
        <v>0</v>
      </c>
      <c r="Z925" s="2">
        <v>0</v>
      </c>
    </row>
    <row r="926" spans="1:26" x14ac:dyDescent="0.35">
      <c r="A926" s="1">
        <v>41468</v>
      </c>
      <c r="B926" s="2" t="s">
        <v>72</v>
      </c>
      <c r="C926" s="2" t="s">
        <v>194</v>
      </c>
      <c r="D926" s="2" t="s">
        <v>195</v>
      </c>
      <c r="E926" s="2" t="s">
        <v>196</v>
      </c>
      <c r="F926" s="2" t="s">
        <v>197</v>
      </c>
      <c r="G926" s="2">
        <v>323</v>
      </c>
      <c r="H926" s="2">
        <v>3</v>
      </c>
      <c r="I926" s="2">
        <v>63</v>
      </c>
      <c r="J926" s="2">
        <v>8</v>
      </c>
      <c r="K926" s="2">
        <v>18</v>
      </c>
      <c r="L926" s="2">
        <v>32</v>
      </c>
      <c r="M926" s="2">
        <v>16</v>
      </c>
      <c r="N926" s="2">
        <v>0</v>
      </c>
      <c r="O926" s="2">
        <v>1</v>
      </c>
      <c r="P926" s="2" t="s">
        <v>196</v>
      </c>
      <c r="Q926" s="2">
        <v>152</v>
      </c>
      <c r="R926" s="2">
        <v>1</v>
      </c>
      <c r="S926" s="2">
        <v>0</v>
      </c>
      <c r="T926" s="2">
        <v>1</v>
      </c>
      <c r="U926" s="2">
        <v>1</v>
      </c>
      <c r="V926" s="2" t="s">
        <v>294</v>
      </c>
      <c r="W926" s="2">
        <v>7</v>
      </c>
      <c r="X926" s="2">
        <v>2</v>
      </c>
      <c r="Y926" s="2">
        <v>4</v>
      </c>
      <c r="Z926" s="2">
        <v>16</v>
      </c>
    </row>
    <row r="927" spans="1:26" x14ac:dyDescent="0.35">
      <c r="A927" s="1">
        <v>41468</v>
      </c>
      <c r="B927" s="2" t="s">
        <v>72</v>
      </c>
      <c r="C927" s="2" t="s">
        <v>194</v>
      </c>
      <c r="D927" s="2" t="s">
        <v>195</v>
      </c>
      <c r="E927" s="2" t="s">
        <v>196</v>
      </c>
      <c r="F927" s="2" t="s">
        <v>197</v>
      </c>
      <c r="G927" s="2">
        <v>323</v>
      </c>
      <c r="H927" s="2">
        <v>3</v>
      </c>
      <c r="I927" s="2">
        <v>63</v>
      </c>
      <c r="J927" s="2">
        <v>8</v>
      </c>
      <c r="K927" s="2">
        <v>18</v>
      </c>
      <c r="L927" s="2">
        <v>32</v>
      </c>
      <c r="M927" s="2">
        <v>16</v>
      </c>
      <c r="N927" s="2">
        <v>0</v>
      </c>
      <c r="O927" s="2">
        <v>2</v>
      </c>
      <c r="P927" s="2" t="s">
        <v>212</v>
      </c>
      <c r="Q927" s="2">
        <v>15</v>
      </c>
      <c r="R927" s="2">
        <v>1</v>
      </c>
      <c r="S927" s="2">
        <v>0</v>
      </c>
      <c r="T927" s="2">
        <v>0</v>
      </c>
      <c r="U927" s="2">
        <v>2</v>
      </c>
      <c r="V927" s="2" t="s">
        <v>58</v>
      </c>
      <c r="W927" s="2">
        <v>7</v>
      </c>
      <c r="X927" s="2">
        <v>2</v>
      </c>
      <c r="Y927" s="2">
        <v>2</v>
      </c>
      <c r="Z927" s="2">
        <v>29</v>
      </c>
    </row>
    <row r="928" spans="1:26" x14ac:dyDescent="0.35">
      <c r="A928" s="1">
        <v>41468</v>
      </c>
      <c r="B928" s="2" t="s">
        <v>72</v>
      </c>
      <c r="C928" s="2" t="s">
        <v>194</v>
      </c>
      <c r="D928" s="2" t="s">
        <v>195</v>
      </c>
      <c r="E928" s="2" t="s">
        <v>196</v>
      </c>
      <c r="F928" s="2" t="s">
        <v>197</v>
      </c>
      <c r="G928" s="2">
        <v>323</v>
      </c>
      <c r="H928" s="2">
        <v>3</v>
      </c>
      <c r="I928" s="2">
        <v>63</v>
      </c>
      <c r="J928" s="2">
        <v>8</v>
      </c>
      <c r="K928" s="2">
        <v>18</v>
      </c>
      <c r="L928" s="2">
        <v>32</v>
      </c>
      <c r="M928" s="2">
        <v>16</v>
      </c>
      <c r="N928" s="2">
        <v>0</v>
      </c>
      <c r="O928" s="2">
        <v>3</v>
      </c>
      <c r="P928" s="2" t="s">
        <v>265</v>
      </c>
      <c r="Q928" s="2">
        <v>83</v>
      </c>
      <c r="R928" s="2">
        <v>1</v>
      </c>
      <c r="S928" s="2">
        <v>1</v>
      </c>
      <c r="T928" s="2">
        <v>0</v>
      </c>
      <c r="U928" s="2">
        <v>3</v>
      </c>
      <c r="V928" s="2" t="s">
        <v>214</v>
      </c>
      <c r="W928" s="2">
        <v>2</v>
      </c>
      <c r="X928" s="2">
        <v>0</v>
      </c>
      <c r="Y928" s="2">
        <v>1</v>
      </c>
      <c r="Z928" s="2">
        <v>7</v>
      </c>
    </row>
    <row r="929" spans="1:26" x14ac:dyDescent="0.35">
      <c r="A929" s="1">
        <v>41468</v>
      </c>
      <c r="B929" s="2" t="s">
        <v>72</v>
      </c>
      <c r="C929" s="2" t="s">
        <v>194</v>
      </c>
      <c r="D929" s="2" t="s">
        <v>195</v>
      </c>
      <c r="E929" s="2" t="s">
        <v>196</v>
      </c>
      <c r="F929" s="2" t="s">
        <v>197</v>
      </c>
      <c r="G929" s="2">
        <v>323</v>
      </c>
      <c r="H929" s="2">
        <v>3</v>
      </c>
      <c r="I929" s="2">
        <v>63</v>
      </c>
      <c r="J929" s="2">
        <v>8</v>
      </c>
      <c r="K929" s="2">
        <v>18</v>
      </c>
      <c r="L929" s="2">
        <v>32</v>
      </c>
      <c r="M929" s="2">
        <v>16</v>
      </c>
      <c r="N929" s="2">
        <v>0</v>
      </c>
      <c r="O929" s="2">
        <v>4</v>
      </c>
      <c r="P929" s="2" t="s">
        <v>233</v>
      </c>
      <c r="Q929" s="2">
        <v>29</v>
      </c>
      <c r="R929" s="2">
        <v>0</v>
      </c>
      <c r="S929" s="2">
        <v>0</v>
      </c>
      <c r="T929" s="2">
        <v>0</v>
      </c>
      <c r="U929" s="2">
        <v>4</v>
      </c>
      <c r="V929" s="2" t="s">
        <v>67</v>
      </c>
      <c r="W929" s="2">
        <v>2</v>
      </c>
      <c r="X929" s="2">
        <v>1</v>
      </c>
      <c r="Y929" s="2">
        <v>1</v>
      </c>
      <c r="Z929" s="2">
        <v>11</v>
      </c>
    </row>
    <row r="930" spans="1:26" x14ac:dyDescent="0.35">
      <c r="A930" s="1">
        <v>41468</v>
      </c>
      <c r="B930" s="2" t="s">
        <v>72</v>
      </c>
      <c r="C930" s="2" t="s">
        <v>194</v>
      </c>
      <c r="D930" s="2" t="s">
        <v>195</v>
      </c>
      <c r="E930" s="2" t="s">
        <v>196</v>
      </c>
      <c r="F930" s="2" t="s">
        <v>197</v>
      </c>
      <c r="G930" s="2">
        <v>323</v>
      </c>
      <c r="H930" s="2">
        <v>3</v>
      </c>
      <c r="I930" s="2">
        <v>63</v>
      </c>
      <c r="J930" s="2">
        <v>8</v>
      </c>
      <c r="K930" s="2">
        <v>18</v>
      </c>
      <c r="L930" s="2">
        <v>32</v>
      </c>
      <c r="M930" s="2">
        <v>16</v>
      </c>
      <c r="N930" s="2">
        <v>0</v>
      </c>
      <c r="O930" s="2">
        <v>5</v>
      </c>
      <c r="P930" s="2" t="s">
        <v>295</v>
      </c>
      <c r="Q930" s="2">
        <v>28</v>
      </c>
      <c r="R930" s="2">
        <v>0</v>
      </c>
      <c r="S930" s="2">
        <v>0</v>
      </c>
      <c r="T930" s="2">
        <v>0</v>
      </c>
      <c r="U930" s="2">
        <v>5</v>
      </c>
      <c r="V930" s="2">
        <v>0</v>
      </c>
      <c r="W930" s="2">
        <v>0</v>
      </c>
      <c r="X930" s="2">
        <v>0</v>
      </c>
      <c r="Y930" s="2">
        <v>0</v>
      </c>
      <c r="Z930" s="2">
        <v>0</v>
      </c>
    </row>
    <row r="931" spans="1:26" x14ac:dyDescent="0.35">
      <c r="A931" s="1">
        <v>41468</v>
      </c>
      <c r="B931" s="2" t="s">
        <v>72</v>
      </c>
      <c r="C931" s="2" t="s">
        <v>194</v>
      </c>
      <c r="D931" s="2" t="s">
        <v>195</v>
      </c>
      <c r="E931" s="2" t="s">
        <v>196</v>
      </c>
      <c r="F931" s="2" t="s">
        <v>197</v>
      </c>
      <c r="G931" s="2">
        <v>323</v>
      </c>
      <c r="H931" s="2">
        <v>3</v>
      </c>
      <c r="I931" s="2">
        <v>63</v>
      </c>
      <c r="J931" s="2">
        <v>8</v>
      </c>
      <c r="K931" s="2">
        <v>18</v>
      </c>
      <c r="L931" s="2">
        <v>32</v>
      </c>
      <c r="M931" s="2">
        <v>16</v>
      </c>
      <c r="N931" s="2">
        <v>0</v>
      </c>
      <c r="O931" s="2">
        <v>6</v>
      </c>
      <c r="P931" s="2">
        <v>0</v>
      </c>
      <c r="Q931" s="2">
        <v>0</v>
      </c>
      <c r="R931" s="2">
        <v>0</v>
      </c>
      <c r="S931" s="2">
        <v>0</v>
      </c>
      <c r="T931" s="2">
        <v>0</v>
      </c>
      <c r="U931" s="2">
        <v>6</v>
      </c>
      <c r="V931" s="2">
        <v>0</v>
      </c>
      <c r="W931" s="2">
        <v>0</v>
      </c>
      <c r="X931" s="2">
        <v>0</v>
      </c>
      <c r="Y931" s="2">
        <v>0</v>
      </c>
      <c r="Z931" s="2">
        <v>0</v>
      </c>
    </row>
    <row r="932" spans="1:26" x14ac:dyDescent="0.35">
      <c r="A932" s="1">
        <v>41468</v>
      </c>
      <c r="B932" s="2" t="s">
        <v>72</v>
      </c>
      <c r="C932" s="2" t="s">
        <v>194</v>
      </c>
      <c r="D932" s="2" t="s">
        <v>195</v>
      </c>
      <c r="E932" s="2" t="s">
        <v>196</v>
      </c>
      <c r="F932" s="2" t="s">
        <v>197</v>
      </c>
      <c r="G932" s="2">
        <v>323</v>
      </c>
      <c r="H932" s="2">
        <v>3</v>
      </c>
      <c r="I932" s="2">
        <v>63</v>
      </c>
      <c r="J932" s="2">
        <v>8</v>
      </c>
      <c r="K932" s="2">
        <v>18</v>
      </c>
      <c r="L932" s="2">
        <v>32</v>
      </c>
      <c r="M932" s="2">
        <v>16</v>
      </c>
      <c r="N932" s="2">
        <v>0</v>
      </c>
      <c r="O932" s="2">
        <v>7</v>
      </c>
      <c r="P932" s="2">
        <v>0</v>
      </c>
      <c r="Q932" s="2">
        <v>0</v>
      </c>
      <c r="R932" s="2">
        <v>0</v>
      </c>
      <c r="S932" s="2">
        <v>0</v>
      </c>
      <c r="T932" s="2">
        <v>0</v>
      </c>
      <c r="U932" s="2">
        <v>7</v>
      </c>
      <c r="V932" s="2">
        <v>0</v>
      </c>
      <c r="W932" s="2">
        <v>0</v>
      </c>
      <c r="X932" s="2">
        <v>0</v>
      </c>
      <c r="Y932" s="2">
        <v>0</v>
      </c>
      <c r="Z932" s="2">
        <v>0</v>
      </c>
    </row>
    <row r="933" spans="1:26" x14ac:dyDescent="0.35">
      <c r="A933" s="1">
        <v>41468</v>
      </c>
      <c r="B933" s="2" t="s">
        <v>72</v>
      </c>
      <c r="C933" s="2" t="s">
        <v>194</v>
      </c>
      <c r="D933" s="2" t="s">
        <v>195</v>
      </c>
      <c r="E933" s="2" t="s">
        <v>196</v>
      </c>
      <c r="F933" s="2" t="s">
        <v>197</v>
      </c>
      <c r="G933" s="2">
        <v>323</v>
      </c>
      <c r="H933" s="2">
        <v>3</v>
      </c>
      <c r="I933" s="2">
        <v>63</v>
      </c>
      <c r="J933" s="2">
        <v>8</v>
      </c>
      <c r="K933" s="2">
        <v>18</v>
      </c>
      <c r="L933" s="2">
        <v>32</v>
      </c>
      <c r="M933" s="2">
        <v>16</v>
      </c>
      <c r="N933" s="2">
        <v>0</v>
      </c>
      <c r="O933" s="2">
        <v>8</v>
      </c>
      <c r="P933" s="2">
        <v>0</v>
      </c>
      <c r="Q933" s="2">
        <v>0</v>
      </c>
      <c r="R933" s="2">
        <v>0</v>
      </c>
      <c r="S933" s="2">
        <v>0</v>
      </c>
      <c r="T933" s="2">
        <v>0</v>
      </c>
      <c r="U933" s="2">
        <v>8</v>
      </c>
      <c r="V933" s="2">
        <v>0</v>
      </c>
      <c r="W933" s="2">
        <v>0</v>
      </c>
      <c r="X933" s="2">
        <v>0</v>
      </c>
      <c r="Y933" s="2">
        <v>0</v>
      </c>
      <c r="Z933" s="2">
        <v>0</v>
      </c>
    </row>
    <row r="934" spans="1:26" x14ac:dyDescent="0.35">
      <c r="A934" s="1">
        <v>41468</v>
      </c>
      <c r="B934" s="2" t="s">
        <v>72</v>
      </c>
      <c r="C934" s="2" t="s">
        <v>194</v>
      </c>
      <c r="D934" s="2" t="s">
        <v>195</v>
      </c>
      <c r="E934" s="2" t="s">
        <v>196</v>
      </c>
      <c r="F934" s="2" t="s">
        <v>197</v>
      </c>
      <c r="G934" s="2">
        <v>323</v>
      </c>
      <c r="H934" s="2">
        <v>3</v>
      </c>
      <c r="I934" s="2">
        <v>63</v>
      </c>
      <c r="J934" s="2">
        <v>8</v>
      </c>
      <c r="K934" s="2">
        <v>18</v>
      </c>
      <c r="L934" s="2">
        <v>32</v>
      </c>
      <c r="M934" s="2">
        <v>16</v>
      </c>
      <c r="N934" s="2">
        <v>0</v>
      </c>
      <c r="O934" s="2">
        <v>9</v>
      </c>
      <c r="P934" s="2">
        <v>0</v>
      </c>
      <c r="Q934" s="2">
        <v>0</v>
      </c>
      <c r="R934" s="2">
        <v>0</v>
      </c>
      <c r="S934" s="2">
        <v>0</v>
      </c>
      <c r="T934" s="2">
        <v>0</v>
      </c>
      <c r="U934" s="2">
        <v>9</v>
      </c>
      <c r="V934" s="2">
        <v>0</v>
      </c>
      <c r="W934" s="2">
        <v>0</v>
      </c>
      <c r="X934" s="2">
        <v>0</v>
      </c>
      <c r="Y934" s="2">
        <v>0</v>
      </c>
      <c r="Z934" s="2">
        <v>0</v>
      </c>
    </row>
    <row r="935" spans="1:26" x14ac:dyDescent="0.35">
      <c r="A935" s="1">
        <v>41468</v>
      </c>
      <c r="B935" s="2" t="s">
        <v>72</v>
      </c>
      <c r="C935" s="2" t="s">
        <v>194</v>
      </c>
      <c r="D935" s="2" t="s">
        <v>195</v>
      </c>
      <c r="E935" s="2" t="s">
        <v>196</v>
      </c>
      <c r="F935" s="2" t="s">
        <v>197</v>
      </c>
      <c r="G935" s="2">
        <v>323</v>
      </c>
      <c r="H935" s="2">
        <v>3</v>
      </c>
      <c r="I935" s="2">
        <v>63</v>
      </c>
      <c r="J935" s="2">
        <v>8</v>
      </c>
      <c r="K935" s="2">
        <v>18</v>
      </c>
      <c r="L935" s="2">
        <v>32</v>
      </c>
      <c r="M935" s="2">
        <v>16</v>
      </c>
      <c r="N935" s="2">
        <v>0</v>
      </c>
      <c r="O935" s="2">
        <v>10</v>
      </c>
      <c r="P935" s="2">
        <v>0</v>
      </c>
      <c r="Q935" s="2">
        <v>0</v>
      </c>
      <c r="R935" s="2">
        <v>0</v>
      </c>
      <c r="S935" s="2">
        <v>0</v>
      </c>
      <c r="T935" s="2">
        <v>0</v>
      </c>
      <c r="U935" s="2">
        <v>10</v>
      </c>
      <c r="V935" s="2">
        <v>0</v>
      </c>
      <c r="W935" s="2">
        <v>0</v>
      </c>
      <c r="X935" s="2">
        <v>0</v>
      </c>
      <c r="Y935" s="2">
        <v>0</v>
      </c>
      <c r="Z935" s="2">
        <v>0</v>
      </c>
    </row>
    <row r="936" spans="1:26" x14ac:dyDescent="0.35">
      <c r="A936" s="1">
        <v>41468</v>
      </c>
      <c r="B936" s="2" t="s">
        <v>72</v>
      </c>
      <c r="C936" s="2" t="s">
        <v>194</v>
      </c>
      <c r="D936" s="2" t="s">
        <v>195</v>
      </c>
      <c r="E936" s="2" t="s">
        <v>196</v>
      </c>
      <c r="F936" s="2" t="s">
        <v>197</v>
      </c>
      <c r="G936" s="2">
        <v>323</v>
      </c>
      <c r="H936" s="2">
        <v>3</v>
      </c>
      <c r="I936" s="2">
        <v>63</v>
      </c>
      <c r="J936" s="2">
        <v>8</v>
      </c>
      <c r="K936" s="2">
        <v>18</v>
      </c>
      <c r="L936" s="2">
        <v>32</v>
      </c>
      <c r="M936" s="2">
        <v>16</v>
      </c>
      <c r="N936" s="2">
        <v>0</v>
      </c>
      <c r="O936" s="2">
        <v>11</v>
      </c>
      <c r="P936" s="2">
        <v>0</v>
      </c>
      <c r="Q936" s="2">
        <v>0</v>
      </c>
      <c r="R936" s="2">
        <v>0</v>
      </c>
      <c r="S936" s="2">
        <v>0</v>
      </c>
      <c r="T936" s="2">
        <v>0</v>
      </c>
      <c r="U936" s="2">
        <v>11</v>
      </c>
      <c r="V936" s="2">
        <v>0</v>
      </c>
      <c r="W936" s="2">
        <v>0</v>
      </c>
      <c r="X936" s="2">
        <v>0</v>
      </c>
      <c r="Y936" s="2">
        <v>0</v>
      </c>
      <c r="Z936" s="2">
        <v>0</v>
      </c>
    </row>
    <row r="937" spans="1:26" x14ac:dyDescent="0.35">
      <c r="A937" s="1">
        <v>41469</v>
      </c>
      <c r="B937" s="2" t="s">
        <v>65</v>
      </c>
      <c r="C937" s="2" t="s">
        <v>208</v>
      </c>
      <c r="D937" s="2" t="s">
        <v>195</v>
      </c>
      <c r="E937" s="2" t="s">
        <v>196</v>
      </c>
      <c r="F937" s="2" t="s">
        <v>197</v>
      </c>
      <c r="G937" s="2">
        <v>178</v>
      </c>
      <c r="H937" s="2">
        <v>5</v>
      </c>
      <c r="I937" s="2">
        <v>180</v>
      </c>
      <c r="J937" s="2">
        <v>6</v>
      </c>
      <c r="K937" s="2">
        <v>36</v>
      </c>
      <c r="L937" s="2">
        <v>42</v>
      </c>
      <c r="M937" s="2">
        <v>39</v>
      </c>
      <c r="N937" s="2">
        <v>9</v>
      </c>
      <c r="O937" s="2">
        <v>1</v>
      </c>
      <c r="P937" s="2" t="s">
        <v>221</v>
      </c>
      <c r="Q937" s="2">
        <v>32</v>
      </c>
      <c r="R937" s="2">
        <v>1</v>
      </c>
      <c r="S937" s="2">
        <v>0</v>
      </c>
      <c r="T937" s="2">
        <v>0</v>
      </c>
      <c r="U937" s="2">
        <v>1</v>
      </c>
      <c r="V937" s="2" t="s">
        <v>206</v>
      </c>
      <c r="W937" s="2">
        <v>7</v>
      </c>
      <c r="X937" s="2">
        <v>2</v>
      </c>
      <c r="Y937" s="2">
        <v>0</v>
      </c>
      <c r="Z937" s="2">
        <v>13</v>
      </c>
    </row>
    <row r="938" spans="1:26" x14ac:dyDescent="0.35">
      <c r="A938" s="1">
        <v>41469</v>
      </c>
      <c r="B938" s="2" t="s">
        <v>65</v>
      </c>
      <c r="C938" s="2" t="s">
        <v>208</v>
      </c>
      <c r="D938" s="2" t="s">
        <v>195</v>
      </c>
      <c r="E938" s="2" t="s">
        <v>196</v>
      </c>
      <c r="F938" s="2" t="s">
        <v>197</v>
      </c>
      <c r="G938" s="2">
        <v>178</v>
      </c>
      <c r="H938" s="2">
        <v>5</v>
      </c>
      <c r="I938" s="2">
        <v>180</v>
      </c>
      <c r="J938" s="2">
        <v>6</v>
      </c>
      <c r="K938" s="2">
        <v>36</v>
      </c>
      <c r="L938" s="2">
        <v>42</v>
      </c>
      <c r="M938" s="2">
        <v>39</v>
      </c>
      <c r="N938" s="2">
        <v>9</v>
      </c>
      <c r="O938" s="2">
        <v>2</v>
      </c>
      <c r="P938" s="2" t="s">
        <v>224</v>
      </c>
      <c r="Q938" s="2">
        <v>14</v>
      </c>
      <c r="R938" s="2">
        <v>1</v>
      </c>
      <c r="S938" s="2">
        <v>0</v>
      </c>
      <c r="T938" s="2">
        <v>0</v>
      </c>
      <c r="U938" s="2">
        <v>2</v>
      </c>
      <c r="V938" s="2" t="s">
        <v>284</v>
      </c>
      <c r="W938" s="2">
        <v>6</v>
      </c>
      <c r="X938" s="2">
        <v>0</v>
      </c>
      <c r="Y938" s="2">
        <v>1</v>
      </c>
      <c r="Z938" s="2">
        <v>36</v>
      </c>
    </row>
    <row r="939" spans="1:26" x14ac:dyDescent="0.35">
      <c r="A939" s="1">
        <v>41469</v>
      </c>
      <c r="B939" s="2" t="s">
        <v>65</v>
      </c>
      <c r="C939" s="2" t="s">
        <v>208</v>
      </c>
      <c r="D939" s="2" t="s">
        <v>195</v>
      </c>
      <c r="E939" s="2" t="s">
        <v>196</v>
      </c>
      <c r="F939" s="2" t="s">
        <v>197</v>
      </c>
      <c r="G939" s="2">
        <v>178</v>
      </c>
      <c r="H939" s="2">
        <v>5</v>
      </c>
      <c r="I939" s="2">
        <v>180</v>
      </c>
      <c r="J939" s="2">
        <v>6</v>
      </c>
      <c r="K939" s="2">
        <v>36</v>
      </c>
      <c r="L939" s="2">
        <v>42</v>
      </c>
      <c r="M939" s="2">
        <v>39</v>
      </c>
      <c r="N939" s="2">
        <v>9</v>
      </c>
      <c r="O939" s="2">
        <v>3</v>
      </c>
      <c r="P939" s="2" t="s">
        <v>241</v>
      </c>
      <c r="Q939" s="2">
        <v>42</v>
      </c>
      <c r="R939" s="2">
        <v>1</v>
      </c>
      <c r="S939" s="2">
        <v>0</v>
      </c>
      <c r="T939" s="2">
        <v>0</v>
      </c>
      <c r="U939" s="2">
        <v>3</v>
      </c>
      <c r="V939" s="2" t="s">
        <v>214</v>
      </c>
      <c r="W939" s="2">
        <v>9</v>
      </c>
      <c r="X939" s="2">
        <v>0</v>
      </c>
      <c r="Y939" s="2">
        <v>3</v>
      </c>
      <c r="Z939" s="2">
        <v>21</v>
      </c>
    </row>
    <row r="940" spans="1:26" x14ac:dyDescent="0.35">
      <c r="A940" s="1">
        <v>41469</v>
      </c>
      <c r="B940" s="2" t="s">
        <v>65</v>
      </c>
      <c r="C940" s="2" t="s">
        <v>208</v>
      </c>
      <c r="D940" s="2" t="s">
        <v>195</v>
      </c>
      <c r="E940" s="2" t="s">
        <v>196</v>
      </c>
      <c r="F940" s="2" t="s">
        <v>197</v>
      </c>
      <c r="G940" s="2">
        <v>178</v>
      </c>
      <c r="H940" s="2">
        <v>5</v>
      </c>
      <c r="I940" s="2">
        <v>180</v>
      </c>
      <c r="J940" s="2">
        <v>6</v>
      </c>
      <c r="K940" s="2">
        <v>36</v>
      </c>
      <c r="L940" s="2">
        <v>42</v>
      </c>
      <c r="M940" s="2">
        <v>39</v>
      </c>
      <c r="N940" s="2">
        <v>9</v>
      </c>
      <c r="O940" s="2">
        <v>4</v>
      </c>
      <c r="P940" s="2" t="s">
        <v>226</v>
      </c>
      <c r="Q940" s="2">
        <v>19</v>
      </c>
      <c r="R940" s="2">
        <v>1</v>
      </c>
      <c r="S940" s="2">
        <v>0</v>
      </c>
      <c r="T940" s="2">
        <v>0</v>
      </c>
      <c r="U940" s="2">
        <v>4</v>
      </c>
      <c r="V940" s="2" t="s">
        <v>230</v>
      </c>
      <c r="W940" s="2">
        <v>3</v>
      </c>
      <c r="X940" s="2">
        <v>0</v>
      </c>
      <c r="Y940" s="2">
        <v>0</v>
      </c>
      <c r="Z940" s="2">
        <v>35</v>
      </c>
    </row>
    <row r="941" spans="1:26" x14ac:dyDescent="0.35">
      <c r="A941" s="1">
        <v>41469</v>
      </c>
      <c r="B941" s="2" t="s">
        <v>65</v>
      </c>
      <c r="C941" s="2" t="s">
        <v>208</v>
      </c>
      <c r="D941" s="2" t="s">
        <v>195</v>
      </c>
      <c r="E941" s="2" t="s">
        <v>196</v>
      </c>
      <c r="F941" s="2" t="s">
        <v>197</v>
      </c>
      <c r="G941" s="2">
        <v>178</v>
      </c>
      <c r="H941" s="2">
        <v>5</v>
      </c>
      <c r="I941" s="2">
        <v>180</v>
      </c>
      <c r="J941" s="2">
        <v>6</v>
      </c>
      <c r="K941" s="2">
        <v>36</v>
      </c>
      <c r="L941" s="2">
        <v>42</v>
      </c>
      <c r="M941" s="2">
        <v>39</v>
      </c>
      <c r="N941" s="2">
        <v>9</v>
      </c>
      <c r="O941" s="2">
        <v>5</v>
      </c>
      <c r="P941" s="2" t="s">
        <v>233</v>
      </c>
      <c r="Q941" s="2">
        <v>21</v>
      </c>
      <c r="R941" s="2">
        <v>1</v>
      </c>
      <c r="S941" s="2">
        <v>0</v>
      </c>
      <c r="T941" s="2">
        <v>0</v>
      </c>
      <c r="U941" s="2">
        <v>5</v>
      </c>
      <c r="V941" s="2" t="s">
        <v>221</v>
      </c>
      <c r="W941" s="2">
        <v>3</v>
      </c>
      <c r="X941" s="2">
        <v>0</v>
      </c>
      <c r="Y941" s="2">
        <v>0</v>
      </c>
      <c r="Z941" s="2">
        <v>22</v>
      </c>
    </row>
    <row r="942" spans="1:26" x14ac:dyDescent="0.35">
      <c r="A942" s="1">
        <v>41469</v>
      </c>
      <c r="B942" s="2" t="s">
        <v>65</v>
      </c>
      <c r="C942" s="2" t="s">
        <v>208</v>
      </c>
      <c r="D942" s="2" t="s">
        <v>195</v>
      </c>
      <c r="E942" s="2" t="s">
        <v>196</v>
      </c>
      <c r="F942" s="2" t="s">
        <v>197</v>
      </c>
      <c r="G942" s="2">
        <v>178</v>
      </c>
      <c r="H942" s="2">
        <v>5</v>
      </c>
      <c r="I942" s="2">
        <v>180</v>
      </c>
      <c r="J942" s="2">
        <v>6</v>
      </c>
      <c r="K942" s="2">
        <v>36</v>
      </c>
      <c r="L942" s="2">
        <v>42</v>
      </c>
      <c r="M942" s="2">
        <v>39</v>
      </c>
      <c r="N942" s="2">
        <v>9</v>
      </c>
      <c r="O942" s="2">
        <v>6</v>
      </c>
      <c r="P942" s="2" t="s">
        <v>196</v>
      </c>
      <c r="Q942" s="2">
        <v>11</v>
      </c>
      <c r="R942" s="2">
        <v>0</v>
      </c>
      <c r="S942" s="2">
        <v>0</v>
      </c>
      <c r="T942" s="2">
        <v>0</v>
      </c>
      <c r="U942" s="2">
        <v>6</v>
      </c>
      <c r="V942" s="2" t="s">
        <v>233</v>
      </c>
      <c r="W942" s="2">
        <v>5</v>
      </c>
      <c r="X942" s="2">
        <v>0</v>
      </c>
      <c r="Y942" s="2">
        <v>2</v>
      </c>
      <c r="Z942" s="2">
        <v>23</v>
      </c>
    </row>
    <row r="943" spans="1:26" x14ac:dyDescent="0.35">
      <c r="A943" s="1">
        <v>41469</v>
      </c>
      <c r="B943" s="2" t="s">
        <v>65</v>
      </c>
      <c r="C943" s="2" t="s">
        <v>208</v>
      </c>
      <c r="D943" s="2" t="s">
        <v>195</v>
      </c>
      <c r="E943" s="2" t="s">
        <v>196</v>
      </c>
      <c r="F943" s="2" t="s">
        <v>197</v>
      </c>
      <c r="G943" s="2">
        <v>178</v>
      </c>
      <c r="H943" s="2">
        <v>5</v>
      </c>
      <c r="I943" s="2">
        <v>180</v>
      </c>
      <c r="J943" s="2">
        <v>6</v>
      </c>
      <c r="K943" s="2">
        <v>36</v>
      </c>
      <c r="L943" s="2">
        <v>42</v>
      </c>
      <c r="M943" s="2">
        <v>39</v>
      </c>
      <c r="N943" s="2">
        <v>9</v>
      </c>
      <c r="O943" s="2">
        <v>7</v>
      </c>
      <c r="P943" s="2">
        <v>0</v>
      </c>
      <c r="Q943" s="2">
        <v>0</v>
      </c>
      <c r="R943" s="2">
        <v>0</v>
      </c>
      <c r="S943" s="2">
        <v>0</v>
      </c>
      <c r="T943" s="2">
        <v>0</v>
      </c>
      <c r="U943" s="2">
        <v>7</v>
      </c>
      <c r="V943" s="2" t="s">
        <v>241</v>
      </c>
      <c r="W943" s="2">
        <v>3</v>
      </c>
      <c r="X943" s="2">
        <v>0</v>
      </c>
      <c r="Y943" s="2">
        <v>0</v>
      </c>
      <c r="Z943" s="2">
        <v>21</v>
      </c>
    </row>
    <row r="944" spans="1:26" x14ac:dyDescent="0.35">
      <c r="A944" s="1">
        <v>41469</v>
      </c>
      <c r="B944" s="2" t="s">
        <v>65</v>
      </c>
      <c r="C944" s="2" t="s">
        <v>208</v>
      </c>
      <c r="D944" s="2" t="s">
        <v>195</v>
      </c>
      <c r="E944" s="2" t="s">
        <v>196</v>
      </c>
      <c r="F944" s="2" t="s">
        <v>197</v>
      </c>
      <c r="G944" s="2">
        <v>178</v>
      </c>
      <c r="H944" s="2">
        <v>5</v>
      </c>
      <c r="I944" s="2">
        <v>180</v>
      </c>
      <c r="J944" s="2">
        <v>6</v>
      </c>
      <c r="K944" s="2">
        <v>36</v>
      </c>
      <c r="L944" s="2">
        <v>42</v>
      </c>
      <c r="M944" s="2">
        <v>39</v>
      </c>
      <c r="N944" s="2">
        <v>9</v>
      </c>
      <c r="O944" s="2">
        <v>8</v>
      </c>
      <c r="P944" s="2">
        <v>0</v>
      </c>
      <c r="Q944" s="2">
        <v>0</v>
      </c>
      <c r="R944" s="2">
        <v>0</v>
      </c>
      <c r="S944" s="2">
        <v>0</v>
      </c>
      <c r="T944" s="2">
        <v>0</v>
      </c>
      <c r="U944" s="2">
        <v>8</v>
      </c>
      <c r="V944" s="2">
        <v>0</v>
      </c>
      <c r="W944" s="2">
        <v>0</v>
      </c>
      <c r="X944" s="2">
        <v>0</v>
      </c>
      <c r="Y944" s="2">
        <v>0</v>
      </c>
      <c r="Z944" s="2">
        <v>0</v>
      </c>
    </row>
    <row r="945" spans="1:26" x14ac:dyDescent="0.35">
      <c r="A945" s="1">
        <v>41469</v>
      </c>
      <c r="B945" s="2" t="s">
        <v>65</v>
      </c>
      <c r="C945" s="2" t="s">
        <v>208</v>
      </c>
      <c r="D945" s="2" t="s">
        <v>195</v>
      </c>
      <c r="E945" s="2" t="s">
        <v>196</v>
      </c>
      <c r="F945" s="2" t="s">
        <v>197</v>
      </c>
      <c r="G945" s="2">
        <v>178</v>
      </c>
      <c r="H945" s="2">
        <v>5</v>
      </c>
      <c r="I945" s="2">
        <v>180</v>
      </c>
      <c r="J945" s="2">
        <v>6</v>
      </c>
      <c r="K945" s="2">
        <v>36</v>
      </c>
      <c r="L945" s="2">
        <v>42</v>
      </c>
      <c r="M945" s="2">
        <v>39</v>
      </c>
      <c r="N945" s="2">
        <v>9</v>
      </c>
      <c r="O945" s="2">
        <v>9</v>
      </c>
      <c r="P945" s="2">
        <v>0</v>
      </c>
      <c r="Q945" s="2">
        <v>0</v>
      </c>
      <c r="R945" s="2">
        <v>0</v>
      </c>
      <c r="S945" s="2">
        <v>0</v>
      </c>
      <c r="T945" s="2">
        <v>0</v>
      </c>
      <c r="U945" s="2">
        <v>9</v>
      </c>
      <c r="V945" s="2">
        <v>0</v>
      </c>
      <c r="W945" s="2">
        <v>0</v>
      </c>
      <c r="X945" s="2">
        <v>0</v>
      </c>
      <c r="Y945" s="2">
        <v>0</v>
      </c>
      <c r="Z945" s="2">
        <v>0</v>
      </c>
    </row>
    <row r="946" spans="1:26" x14ac:dyDescent="0.35">
      <c r="A946" s="1">
        <v>41469</v>
      </c>
      <c r="B946" s="2" t="s">
        <v>65</v>
      </c>
      <c r="C946" s="2" t="s">
        <v>208</v>
      </c>
      <c r="D946" s="2" t="s">
        <v>195</v>
      </c>
      <c r="E946" s="2" t="s">
        <v>196</v>
      </c>
      <c r="F946" s="2" t="s">
        <v>197</v>
      </c>
      <c r="G946" s="2">
        <v>178</v>
      </c>
      <c r="H946" s="2">
        <v>5</v>
      </c>
      <c r="I946" s="2">
        <v>180</v>
      </c>
      <c r="J946" s="2">
        <v>6</v>
      </c>
      <c r="K946" s="2">
        <v>36</v>
      </c>
      <c r="L946" s="2">
        <v>42</v>
      </c>
      <c r="M946" s="2">
        <v>39</v>
      </c>
      <c r="N946" s="2">
        <v>9</v>
      </c>
      <c r="O946" s="2">
        <v>10</v>
      </c>
      <c r="P946" s="2">
        <v>0</v>
      </c>
      <c r="Q946" s="2">
        <v>0</v>
      </c>
      <c r="R946" s="2">
        <v>0</v>
      </c>
      <c r="S946" s="2">
        <v>0</v>
      </c>
      <c r="T946" s="2">
        <v>0</v>
      </c>
      <c r="U946" s="2">
        <v>10</v>
      </c>
      <c r="V946" s="2">
        <v>0</v>
      </c>
      <c r="W946" s="2">
        <v>0</v>
      </c>
      <c r="X946" s="2">
        <v>0</v>
      </c>
      <c r="Y946" s="2">
        <v>0</v>
      </c>
      <c r="Z946" s="2">
        <v>0</v>
      </c>
    </row>
    <row r="947" spans="1:26" x14ac:dyDescent="0.35">
      <c r="A947" s="1">
        <v>41469</v>
      </c>
      <c r="B947" s="2" t="s">
        <v>65</v>
      </c>
      <c r="C947" s="2" t="s">
        <v>208</v>
      </c>
      <c r="D947" s="2" t="s">
        <v>195</v>
      </c>
      <c r="E947" s="2" t="s">
        <v>196</v>
      </c>
      <c r="F947" s="2" t="s">
        <v>197</v>
      </c>
      <c r="G947" s="2">
        <v>178</v>
      </c>
      <c r="H947" s="2">
        <v>5</v>
      </c>
      <c r="I947" s="2">
        <v>180</v>
      </c>
      <c r="J947" s="2">
        <v>6</v>
      </c>
      <c r="K947" s="2">
        <v>36</v>
      </c>
      <c r="L947" s="2">
        <v>42</v>
      </c>
      <c r="M947" s="2">
        <v>39</v>
      </c>
      <c r="N947" s="2">
        <v>9</v>
      </c>
      <c r="O947" s="2">
        <v>11</v>
      </c>
      <c r="P947" s="2">
        <v>0</v>
      </c>
      <c r="Q947" s="2">
        <v>0</v>
      </c>
      <c r="R947" s="2">
        <v>0</v>
      </c>
      <c r="S947" s="2">
        <v>0</v>
      </c>
      <c r="T947" s="2">
        <v>0</v>
      </c>
      <c r="U947" s="2">
        <v>11</v>
      </c>
      <c r="V947" s="2">
        <v>0</v>
      </c>
      <c r="W947" s="2">
        <v>0</v>
      </c>
      <c r="X947" s="2">
        <v>0</v>
      </c>
      <c r="Y947" s="2">
        <v>0</v>
      </c>
      <c r="Z947" s="2">
        <v>0</v>
      </c>
    </row>
    <row r="948" spans="1:26" x14ac:dyDescent="0.35">
      <c r="A948" s="1">
        <v>41475</v>
      </c>
      <c r="B948" s="2" t="s">
        <v>261</v>
      </c>
      <c r="C948" s="2" t="s">
        <v>194</v>
      </c>
      <c r="D948" s="2" t="s">
        <v>195</v>
      </c>
      <c r="E948" s="2" t="s">
        <v>196</v>
      </c>
      <c r="F948" s="2" t="s">
        <v>210</v>
      </c>
      <c r="G948" s="2">
        <v>183</v>
      </c>
      <c r="H948" s="2">
        <v>2</v>
      </c>
      <c r="I948" s="2">
        <v>179</v>
      </c>
      <c r="J948" s="2">
        <v>10</v>
      </c>
      <c r="K948" s="2">
        <v>44</v>
      </c>
      <c r="L948" s="2">
        <v>32</v>
      </c>
      <c r="M948" s="2">
        <v>20</v>
      </c>
      <c r="N948" s="2">
        <v>6</v>
      </c>
      <c r="O948" s="2">
        <v>1</v>
      </c>
      <c r="P948" s="2" t="s">
        <v>196</v>
      </c>
      <c r="Q948" s="2">
        <v>45</v>
      </c>
      <c r="R948" s="2">
        <v>1</v>
      </c>
      <c r="S948" s="2">
        <v>0</v>
      </c>
      <c r="T948" s="2">
        <v>0</v>
      </c>
      <c r="U948" s="2">
        <v>1</v>
      </c>
      <c r="V948" s="2" t="s">
        <v>199</v>
      </c>
      <c r="W948" s="2">
        <v>9</v>
      </c>
      <c r="X948" s="2">
        <v>2</v>
      </c>
      <c r="Y948" s="2">
        <v>1</v>
      </c>
      <c r="Z948" s="2">
        <v>31</v>
      </c>
    </row>
    <row r="949" spans="1:26" x14ac:dyDescent="0.35">
      <c r="A949" s="1">
        <v>41475</v>
      </c>
      <c r="B949" s="2" t="s">
        <v>261</v>
      </c>
      <c r="C949" s="2" t="s">
        <v>194</v>
      </c>
      <c r="D949" s="2" t="s">
        <v>195</v>
      </c>
      <c r="E949" s="2" t="s">
        <v>196</v>
      </c>
      <c r="F949" s="2" t="s">
        <v>210</v>
      </c>
      <c r="G949" s="2">
        <v>183</v>
      </c>
      <c r="H949" s="2">
        <v>2</v>
      </c>
      <c r="I949" s="2">
        <v>179</v>
      </c>
      <c r="J949" s="2">
        <v>10</v>
      </c>
      <c r="K949" s="2">
        <v>44</v>
      </c>
      <c r="L949" s="2">
        <v>32</v>
      </c>
      <c r="M949" s="2">
        <v>20</v>
      </c>
      <c r="N949" s="2">
        <v>6</v>
      </c>
      <c r="O949" s="2">
        <v>2</v>
      </c>
      <c r="P949" s="2" t="s">
        <v>242</v>
      </c>
      <c r="Q949" s="2">
        <v>88</v>
      </c>
      <c r="R949" s="2">
        <v>0</v>
      </c>
      <c r="S949" s="2">
        <v>1</v>
      </c>
      <c r="T949" s="2">
        <v>0</v>
      </c>
      <c r="U949" s="2">
        <v>2</v>
      </c>
      <c r="V949" s="2" t="s">
        <v>203</v>
      </c>
      <c r="W949" s="2">
        <v>9</v>
      </c>
      <c r="X949" s="2">
        <v>0</v>
      </c>
      <c r="Y949" s="2">
        <v>2</v>
      </c>
      <c r="Z949" s="2">
        <v>43</v>
      </c>
    </row>
    <row r="950" spans="1:26" x14ac:dyDescent="0.35">
      <c r="A950" s="1">
        <v>41475</v>
      </c>
      <c r="B950" s="2" t="s">
        <v>261</v>
      </c>
      <c r="C950" s="2" t="s">
        <v>194</v>
      </c>
      <c r="D950" s="2" t="s">
        <v>195</v>
      </c>
      <c r="E950" s="2" t="s">
        <v>196</v>
      </c>
      <c r="F950" s="2" t="s">
        <v>210</v>
      </c>
      <c r="G950" s="2">
        <v>183</v>
      </c>
      <c r="H950" s="2">
        <v>2</v>
      </c>
      <c r="I950" s="2">
        <v>179</v>
      </c>
      <c r="J950" s="2">
        <v>10</v>
      </c>
      <c r="K950" s="2">
        <v>44</v>
      </c>
      <c r="L950" s="2">
        <v>32</v>
      </c>
      <c r="M950" s="2">
        <v>20</v>
      </c>
      <c r="N950" s="2">
        <v>6</v>
      </c>
      <c r="O950" s="2">
        <v>3</v>
      </c>
      <c r="P950" s="2" t="s">
        <v>211</v>
      </c>
      <c r="Q950" s="2">
        <v>25</v>
      </c>
      <c r="R950" s="2">
        <v>1</v>
      </c>
      <c r="S950" s="2">
        <v>0</v>
      </c>
      <c r="T950" s="2">
        <v>0</v>
      </c>
      <c r="U950" s="2">
        <v>3</v>
      </c>
      <c r="V950" s="2" t="s">
        <v>214</v>
      </c>
      <c r="W950" s="2">
        <v>9</v>
      </c>
      <c r="X950" s="2">
        <v>1</v>
      </c>
      <c r="Y950" s="2">
        <v>0</v>
      </c>
      <c r="Z950" s="2">
        <v>20</v>
      </c>
    </row>
    <row r="951" spans="1:26" x14ac:dyDescent="0.35">
      <c r="A951" s="1">
        <v>41475</v>
      </c>
      <c r="B951" s="2" t="s">
        <v>261</v>
      </c>
      <c r="C951" s="2" t="s">
        <v>194</v>
      </c>
      <c r="D951" s="2" t="s">
        <v>195</v>
      </c>
      <c r="E951" s="2" t="s">
        <v>196</v>
      </c>
      <c r="F951" s="2" t="s">
        <v>210</v>
      </c>
      <c r="G951" s="2">
        <v>183</v>
      </c>
      <c r="H951" s="2">
        <v>2</v>
      </c>
      <c r="I951" s="2">
        <v>179</v>
      </c>
      <c r="J951" s="2">
        <v>10</v>
      </c>
      <c r="K951" s="2">
        <v>44</v>
      </c>
      <c r="L951" s="2">
        <v>32</v>
      </c>
      <c r="M951" s="2">
        <v>20</v>
      </c>
      <c r="N951" s="2">
        <v>6</v>
      </c>
      <c r="O951" s="2">
        <v>4</v>
      </c>
      <c r="P951" s="2" t="s">
        <v>203</v>
      </c>
      <c r="Q951" s="2">
        <v>5</v>
      </c>
      <c r="R951" s="2">
        <v>0</v>
      </c>
      <c r="S951" s="2">
        <v>0</v>
      </c>
      <c r="T951" s="2">
        <v>0</v>
      </c>
      <c r="U951" s="2">
        <v>4</v>
      </c>
      <c r="V951" s="2" t="s">
        <v>196</v>
      </c>
      <c r="W951" s="2">
        <v>6</v>
      </c>
      <c r="X951" s="2">
        <v>0</v>
      </c>
      <c r="Y951" s="2">
        <v>5</v>
      </c>
      <c r="Z951" s="2">
        <v>22</v>
      </c>
    </row>
    <row r="952" spans="1:26" x14ac:dyDescent="0.35">
      <c r="A952" s="1">
        <v>41475</v>
      </c>
      <c r="B952" s="2" t="s">
        <v>261</v>
      </c>
      <c r="C952" s="2" t="s">
        <v>194</v>
      </c>
      <c r="D952" s="2" t="s">
        <v>195</v>
      </c>
      <c r="E952" s="2" t="s">
        <v>196</v>
      </c>
      <c r="F952" s="2" t="s">
        <v>210</v>
      </c>
      <c r="G952" s="2">
        <v>183</v>
      </c>
      <c r="H952" s="2">
        <v>2</v>
      </c>
      <c r="I952" s="2">
        <v>179</v>
      </c>
      <c r="J952" s="2">
        <v>10</v>
      </c>
      <c r="K952" s="2">
        <v>44</v>
      </c>
      <c r="L952" s="2">
        <v>32</v>
      </c>
      <c r="M952" s="2">
        <v>20</v>
      </c>
      <c r="N952" s="2">
        <v>6</v>
      </c>
      <c r="O952" s="2">
        <v>5</v>
      </c>
      <c r="P952" s="2">
        <v>0</v>
      </c>
      <c r="Q952" s="2">
        <v>0</v>
      </c>
      <c r="R952" s="2">
        <v>0</v>
      </c>
      <c r="S952" s="2">
        <v>0</v>
      </c>
      <c r="T952" s="2">
        <v>0</v>
      </c>
      <c r="U952" s="2">
        <v>5</v>
      </c>
      <c r="V952" s="2" t="s">
        <v>296</v>
      </c>
      <c r="W952" s="2">
        <v>6</v>
      </c>
      <c r="X952" s="2">
        <v>0</v>
      </c>
      <c r="Y952" s="2">
        <v>2</v>
      </c>
      <c r="Z952" s="2">
        <v>32</v>
      </c>
    </row>
    <row r="953" spans="1:26" x14ac:dyDescent="0.35">
      <c r="A953" s="1">
        <v>41475</v>
      </c>
      <c r="B953" s="2" t="s">
        <v>261</v>
      </c>
      <c r="C953" s="2" t="s">
        <v>194</v>
      </c>
      <c r="D953" s="2" t="s">
        <v>195</v>
      </c>
      <c r="E953" s="2" t="s">
        <v>196</v>
      </c>
      <c r="F953" s="2" t="s">
        <v>210</v>
      </c>
      <c r="G953" s="2">
        <v>183</v>
      </c>
      <c r="H953" s="2">
        <v>2</v>
      </c>
      <c r="I953" s="2">
        <v>179</v>
      </c>
      <c r="J953" s="2">
        <v>10</v>
      </c>
      <c r="K953" s="2">
        <v>44</v>
      </c>
      <c r="L953" s="2">
        <v>32</v>
      </c>
      <c r="M953" s="2">
        <v>20</v>
      </c>
      <c r="N953" s="2">
        <v>6</v>
      </c>
      <c r="O953" s="2">
        <v>6</v>
      </c>
      <c r="P953" s="2">
        <v>0</v>
      </c>
      <c r="Q953" s="2">
        <v>0</v>
      </c>
      <c r="R953" s="2">
        <v>0</v>
      </c>
      <c r="S953" s="2">
        <v>0</v>
      </c>
      <c r="T953" s="2">
        <v>0</v>
      </c>
      <c r="U953" s="2">
        <v>6</v>
      </c>
      <c r="V953" s="2" t="s">
        <v>270</v>
      </c>
      <c r="W953" s="2">
        <v>4</v>
      </c>
      <c r="X953" s="2">
        <v>0</v>
      </c>
      <c r="Y953" s="2">
        <v>0</v>
      </c>
      <c r="Z953" s="2">
        <v>20</v>
      </c>
    </row>
    <row r="954" spans="1:26" x14ac:dyDescent="0.35">
      <c r="A954" s="1">
        <v>41475</v>
      </c>
      <c r="B954" s="2" t="s">
        <v>261</v>
      </c>
      <c r="C954" s="2" t="s">
        <v>194</v>
      </c>
      <c r="D954" s="2" t="s">
        <v>195</v>
      </c>
      <c r="E954" s="2" t="s">
        <v>196</v>
      </c>
      <c r="F954" s="2" t="s">
        <v>210</v>
      </c>
      <c r="G954" s="2">
        <v>183</v>
      </c>
      <c r="H954" s="2">
        <v>2</v>
      </c>
      <c r="I954" s="2">
        <v>179</v>
      </c>
      <c r="J954" s="2">
        <v>10</v>
      </c>
      <c r="K954" s="2">
        <v>44</v>
      </c>
      <c r="L954" s="2">
        <v>32</v>
      </c>
      <c r="M954" s="2">
        <v>20</v>
      </c>
      <c r="N954" s="2">
        <v>6</v>
      </c>
      <c r="O954" s="2">
        <v>7</v>
      </c>
      <c r="P954" s="2">
        <v>0</v>
      </c>
      <c r="Q954" s="2">
        <v>0</v>
      </c>
      <c r="R954" s="2">
        <v>0</v>
      </c>
      <c r="S954" s="2">
        <v>0</v>
      </c>
      <c r="T954" s="2">
        <v>0</v>
      </c>
      <c r="U954" s="2">
        <v>7</v>
      </c>
      <c r="V954" s="2" t="s">
        <v>218</v>
      </c>
      <c r="W954" s="2">
        <v>1</v>
      </c>
      <c r="X954" s="2">
        <v>0</v>
      </c>
      <c r="Y954" s="2">
        <v>0</v>
      </c>
      <c r="Z954" s="2">
        <v>5</v>
      </c>
    </row>
    <row r="955" spans="1:26" x14ac:dyDescent="0.35">
      <c r="A955" s="1">
        <v>41475</v>
      </c>
      <c r="B955" s="2" t="s">
        <v>261</v>
      </c>
      <c r="C955" s="2" t="s">
        <v>194</v>
      </c>
      <c r="D955" s="2" t="s">
        <v>195</v>
      </c>
      <c r="E955" s="2" t="s">
        <v>196</v>
      </c>
      <c r="F955" s="2" t="s">
        <v>210</v>
      </c>
      <c r="G955" s="2">
        <v>183</v>
      </c>
      <c r="H955" s="2">
        <v>2</v>
      </c>
      <c r="I955" s="2">
        <v>179</v>
      </c>
      <c r="J955" s="2">
        <v>10</v>
      </c>
      <c r="K955" s="2">
        <v>44</v>
      </c>
      <c r="L955" s="2">
        <v>32</v>
      </c>
      <c r="M955" s="2">
        <v>20</v>
      </c>
      <c r="N955" s="2">
        <v>6</v>
      </c>
      <c r="O955" s="2">
        <v>8</v>
      </c>
      <c r="P955" s="2">
        <v>0</v>
      </c>
      <c r="Q955" s="2">
        <v>0</v>
      </c>
      <c r="R955" s="2">
        <v>0</v>
      </c>
      <c r="S955" s="2">
        <v>0</v>
      </c>
      <c r="T955" s="2">
        <v>0</v>
      </c>
      <c r="U955" s="2">
        <v>8</v>
      </c>
      <c r="V955" s="2">
        <v>0</v>
      </c>
      <c r="W955" s="2">
        <v>0</v>
      </c>
      <c r="X955" s="2">
        <v>0</v>
      </c>
      <c r="Y955" s="2">
        <v>0</v>
      </c>
      <c r="Z955" s="2">
        <v>0</v>
      </c>
    </row>
    <row r="956" spans="1:26" x14ac:dyDescent="0.35">
      <c r="A956" s="1">
        <v>41475</v>
      </c>
      <c r="B956" s="2" t="s">
        <v>261</v>
      </c>
      <c r="C956" s="2" t="s">
        <v>194</v>
      </c>
      <c r="D956" s="2" t="s">
        <v>195</v>
      </c>
      <c r="E956" s="2" t="s">
        <v>196</v>
      </c>
      <c r="F956" s="2" t="s">
        <v>210</v>
      </c>
      <c r="G956" s="2">
        <v>183</v>
      </c>
      <c r="H956" s="2">
        <v>2</v>
      </c>
      <c r="I956" s="2">
        <v>179</v>
      </c>
      <c r="J956" s="2">
        <v>10</v>
      </c>
      <c r="K956" s="2">
        <v>44</v>
      </c>
      <c r="L956" s="2">
        <v>32</v>
      </c>
      <c r="M956" s="2">
        <v>20</v>
      </c>
      <c r="N956" s="2">
        <v>6</v>
      </c>
      <c r="O956" s="2">
        <v>9</v>
      </c>
      <c r="P956" s="2">
        <v>0</v>
      </c>
      <c r="Q956" s="2">
        <v>0</v>
      </c>
      <c r="R956" s="2">
        <v>0</v>
      </c>
      <c r="S956" s="2">
        <v>0</v>
      </c>
      <c r="T956" s="2">
        <v>0</v>
      </c>
      <c r="U956" s="2">
        <v>9</v>
      </c>
      <c r="V956" s="2">
        <v>0</v>
      </c>
      <c r="W956" s="2">
        <v>0</v>
      </c>
      <c r="X956" s="2">
        <v>0</v>
      </c>
      <c r="Y956" s="2">
        <v>0</v>
      </c>
      <c r="Z956" s="2">
        <v>0</v>
      </c>
    </row>
    <row r="957" spans="1:26" x14ac:dyDescent="0.35">
      <c r="A957" s="1">
        <v>41475</v>
      </c>
      <c r="B957" s="2" t="s">
        <v>261</v>
      </c>
      <c r="C957" s="2" t="s">
        <v>194</v>
      </c>
      <c r="D957" s="2" t="s">
        <v>195</v>
      </c>
      <c r="E957" s="2" t="s">
        <v>196</v>
      </c>
      <c r="F957" s="2" t="s">
        <v>210</v>
      </c>
      <c r="G957" s="2">
        <v>183</v>
      </c>
      <c r="H957" s="2">
        <v>2</v>
      </c>
      <c r="I957" s="2">
        <v>179</v>
      </c>
      <c r="J957" s="2">
        <v>10</v>
      </c>
      <c r="K957" s="2">
        <v>44</v>
      </c>
      <c r="L957" s="2">
        <v>32</v>
      </c>
      <c r="M957" s="2">
        <v>20</v>
      </c>
      <c r="N957" s="2">
        <v>6</v>
      </c>
      <c r="O957" s="2">
        <v>10</v>
      </c>
      <c r="P957" s="2">
        <v>0</v>
      </c>
      <c r="Q957" s="2">
        <v>0</v>
      </c>
      <c r="R957" s="2">
        <v>0</v>
      </c>
      <c r="S957" s="2">
        <v>0</v>
      </c>
      <c r="T957" s="2">
        <v>0</v>
      </c>
      <c r="U957" s="2">
        <v>10</v>
      </c>
      <c r="V957" s="2">
        <v>0</v>
      </c>
      <c r="W957" s="2">
        <v>0</v>
      </c>
      <c r="X957" s="2">
        <v>0</v>
      </c>
      <c r="Y957" s="2">
        <v>0</v>
      </c>
      <c r="Z957" s="2">
        <v>0</v>
      </c>
    </row>
    <row r="958" spans="1:26" x14ac:dyDescent="0.35">
      <c r="A958" s="1">
        <v>41475</v>
      </c>
      <c r="B958" s="2" t="s">
        <v>261</v>
      </c>
      <c r="C958" s="2" t="s">
        <v>194</v>
      </c>
      <c r="D958" s="2" t="s">
        <v>195</v>
      </c>
      <c r="E958" s="2" t="s">
        <v>196</v>
      </c>
      <c r="F958" s="2" t="s">
        <v>210</v>
      </c>
      <c r="G958" s="2">
        <v>183</v>
      </c>
      <c r="H958" s="2">
        <v>2</v>
      </c>
      <c r="I958" s="2">
        <v>179</v>
      </c>
      <c r="J958" s="2">
        <v>10</v>
      </c>
      <c r="K958" s="2">
        <v>44</v>
      </c>
      <c r="L958" s="2">
        <v>32</v>
      </c>
      <c r="M958" s="2">
        <v>20</v>
      </c>
      <c r="N958" s="2">
        <v>6</v>
      </c>
      <c r="O958" s="2">
        <v>11</v>
      </c>
      <c r="P958" s="2">
        <v>0</v>
      </c>
      <c r="Q958" s="2">
        <v>0</v>
      </c>
      <c r="R958" s="2">
        <v>0</v>
      </c>
      <c r="S958" s="2">
        <v>0</v>
      </c>
      <c r="T958" s="2">
        <v>0</v>
      </c>
      <c r="U958" s="2">
        <v>11</v>
      </c>
      <c r="V958" s="2">
        <v>0</v>
      </c>
      <c r="W958" s="2">
        <v>0</v>
      </c>
      <c r="X958" s="2">
        <v>0</v>
      </c>
      <c r="Y958" s="2">
        <v>0</v>
      </c>
      <c r="Z958" s="2">
        <v>0</v>
      </c>
    </row>
    <row r="959" spans="1:26" x14ac:dyDescent="0.35">
      <c r="A959" s="1">
        <v>41481</v>
      </c>
      <c r="B959" s="2" t="s">
        <v>250</v>
      </c>
      <c r="C959" s="2" t="s">
        <v>208</v>
      </c>
      <c r="D959" s="2" t="s">
        <v>209</v>
      </c>
      <c r="E959" s="2" t="s">
        <v>199</v>
      </c>
      <c r="F959" s="2" t="s">
        <v>210</v>
      </c>
      <c r="G959" s="2">
        <v>110</v>
      </c>
      <c r="H959" s="2">
        <v>8</v>
      </c>
      <c r="I959" s="2">
        <v>155</v>
      </c>
      <c r="J959" s="2">
        <v>7</v>
      </c>
      <c r="K959" s="2">
        <v>20</v>
      </c>
      <c r="L959" s="2">
        <v>20</v>
      </c>
      <c r="M959" s="2">
        <v>20</v>
      </c>
      <c r="N959" s="2">
        <v>9</v>
      </c>
      <c r="O959" s="2">
        <v>1</v>
      </c>
      <c r="P959" s="2" t="s">
        <v>148</v>
      </c>
      <c r="Q959" s="2">
        <v>0</v>
      </c>
      <c r="R959" s="2">
        <v>1</v>
      </c>
      <c r="S959" s="2">
        <v>0</v>
      </c>
      <c r="T959" s="2">
        <v>0</v>
      </c>
      <c r="U959" s="2">
        <v>1</v>
      </c>
      <c r="V959" s="2" t="s">
        <v>206</v>
      </c>
      <c r="W959" s="2">
        <v>4</v>
      </c>
      <c r="X959" s="2">
        <v>0</v>
      </c>
      <c r="Y959" s="2">
        <v>1</v>
      </c>
      <c r="Z959" s="2">
        <v>29</v>
      </c>
    </row>
    <row r="960" spans="1:26" x14ac:dyDescent="0.35">
      <c r="A960" s="1">
        <v>41481</v>
      </c>
      <c r="B960" s="2" t="s">
        <v>250</v>
      </c>
      <c r="C960" s="2" t="s">
        <v>208</v>
      </c>
      <c r="D960" s="2" t="s">
        <v>209</v>
      </c>
      <c r="E960" s="2" t="s">
        <v>199</v>
      </c>
      <c r="F960" s="2" t="s">
        <v>210</v>
      </c>
      <c r="G960" s="2">
        <v>110</v>
      </c>
      <c r="H960" s="2">
        <v>8</v>
      </c>
      <c r="I960" s="2">
        <v>155</v>
      </c>
      <c r="J960" s="2">
        <v>7</v>
      </c>
      <c r="K960" s="2">
        <v>20</v>
      </c>
      <c r="L960" s="2">
        <v>20</v>
      </c>
      <c r="M960" s="2">
        <v>20</v>
      </c>
      <c r="N960" s="2">
        <v>9</v>
      </c>
      <c r="O960" s="2">
        <v>2</v>
      </c>
      <c r="P960" s="2" t="s">
        <v>202</v>
      </c>
      <c r="Q960" s="2">
        <v>25</v>
      </c>
      <c r="R960" s="2">
        <v>1</v>
      </c>
      <c r="S960" s="2">
        <v>0</v>
      </c>
      <c r="T960" s="2">
        <v>0</v>
      </c>
      <c r="U960" s="2">
        <v>2</v>
      </c>
      <c r="V960" s="2" t="s">
        <v>203</v>
      </c>
      <c r="W960" s="2">
        <v>4</v>
      </c>
      <c r="X960" s="2">
        <v>0</v>
      </c>
      <c r="Y960" s="2">
        <v>1</v>
      </c>
      <c r="Z960" s="2">
        <v>32</v>
      </c>
    </row>
    <row r="961" spans="1:26" x14ac:dyDescent="0.35">
      <c r="A961" s="1">
        <v>41481</v>
      </c>
      <c r="B961" s="2" t="s">
        <v>250</v>
      </c>
      <c r="C961" s="2" t="s">
        <v>208</v>
      </c>
      <c r="D961" s="2" t="s">
        <v>209</v>
      </c>
      <c r="E961" s="2" t="s">
        <v>199</v>
      </c>
      <c r="F961" s="2" t="s">
        <v>210</v>
      </c>
      <c r="G961" s="2">
        <v>110</v>
      </c>
      <c r="H961" s="2">
        <v>8</v>
      </c>
      <c r="I961" s="2">
        <v>155</v>
      </c>
      <c r="J961" s="2">
        <v>7</v>
      </c>
      <c r="K961" s="2">
        <v>20</v>
      </c>
      <c r="L961" s="2">
        <v>20</v>
      </c>
      <c r="M961" s="2">
        <v>20</v>
      </c>
      <c r="N961" s="2">
        <v>9</v>
      </c>
      <c r="O961" s="2">
        <v>3</v>
      </c>
      <c r="P961" s="2" t="s">
        <v>211</v>
      </c>
      <c r="Q961" s="2">
        <v>0</v>
      </c>
      <c r="R961" s="2">
        <v>1</v>
      </c>
      <c r="S961" s="2">
        <v>0</v>
      </c>
      <c r="T961" s="2">
        <v>0</v>
      </c>
      <c r="U961" s="2">
        <v>3</v>
      </c>
      <c r="V961" s="2" t="s">
        <v>241</v>
      </c>
      <c r="W961" s="2">
        <v>4</v>
      </c>
      <c r="X961" s="2">
        <v>0</v>
      </c>
      <c r="Y961" s="2">
        <v>1</v>
      </c>
      <c r="Z961" s="2">
        <v>23</v>
      </c>
    </row>
    <row r="962" spans="1:26" x14ac:dyDescent="0.35">
      <c r="A962" s="1">
        <v>41481</v>
      </c>
      <c r="B962" s="2" t="s">
        <v>250</v>
      </c>
      <c r="C962" s="2" t="s">
        <v>208</v>
      </c>
      <c r="D962" s="2" t="s">
        <v>209</v>
      </c>
      <c r="E962" s="2" t="s">
        <v>199</v>
      </c>
      <c r="F962" s="2" t="s">
        <v>210</v>
      </c>
      <c r="G962" s="2">
        <v>110</v>
      </c>
      <c r="H962" s="2">
        <v>8</v>
      </c>
      <c r="I962" s="2">
        <v>155</v>
      </c>
      <c r="J962" s="2">
        <v>7</v>
      </c>
      <c r="K962" s="2">
        <v>20</v>
      </c>
      <c r="L962" s="2">
        <v>20</v>
      </c>
      <c r="M962" s="2">
        <v>20</v>
      </c>
      <c r="N962" s="2">
        <v>9</v>
      </c>
      <c r="O962" s="2">
        <v>4</v>
      </c>
      <c r="P962" s="2" t="s">
        <v>199</v>
      </c>
      <c r="Q962" s="2">
        <v>4</v>
      </c>
      <c r="R962" s="2">
        <v>1</v>
      </c>
      <c r="S962" s="2">
        <v>0</v>
      </c>
      <c r="T962" s="2">
        <v>0</v>
      </c>
      <c r="U962" s="2">
        <v>4</v>
      </c>
      <c r="V962" s="2" t="s">
        <v>270</v>
      </c>
      <c r="W962" s="2">
        <v>3</v>
      </c>
      <c r="X962" s="2">
        <v>0</v>
      </c>
      <c r="Y962" s="2">
        <v>0</v>
      </c>
      <c r="Z962" s="2">
        <v>27</v>
      </c>
    </row>
    <row r="963" spans="1:26" x14ac:dyDescent="0.35">
      <c r="A963" s="1">
        <v>41481</v>
      </c>
      <c r="B963" s="2" t="s">
        <v>250</v>
      </c>
      <c r="C963" s="2" t="s">
        <v>208</v>
      </c>
      <c r="D963" s="2" t="s">
        <v>209</v>
      </c>
      <c r="E963" s="2" t="s">
        <v>199</v>
      </c>
      <c r="F963" s="2" t="s">
        <v>210</v>
      </c>
      <c r="G963" s="2">
        <v>110</v>
      </c>
      <c r="H963" s="2">
        <v>8</v>
      </c>
      <c r="I963" s="2">
        <v>155</v>
      </c>
      <c r="J963" s="2">
        <v>7</v>
      </c>
      <c r="K963" s="2">
        <v>20</v>
      </c>
      <c r="L963" s="2">
        <v>20</v>
      </c>
      <c r="M963" s="2">
        <v>20</v>
      </c>
      <c r="N963" s="2">
        <v>9</v>
      </c>
      <c r="O963" s="2">
        <v>5</v>
      </c>
      <c r="P963" s="2" t="s">
        <v>230</v>
      </c>
      <c r="Q963" s="2">
        <v>2</v>
      </c>
      <c r="R963" s="2">
        <v>1</v>
      </c>
      <c r="S963" s="2">
        <v>0</v>
      </c>
      <c r="T963" s="2">
        <v>0</v>
      </c>
      <c r="U963" s="2">
        <v>5</v>
      </c>
      <c r="V963" s="2" t="s">
        <v>222</v>
      </c>
      <c r="W963" s="2">
        <v>2</v>
      </c>
      <c r="X963" s="2">
        <v>0</v>
      </c>
      <c r="Y963" s="2">
        <v>1</v>
      </c>
      <c r="Z963" s="2">
        <v>11</v>
      </c>
    </row>
    <row r="964" spans="1:26" x14ac:dyDescent="0.35">
      <c r="A964" s="1">
        <v>41481</v>
      </c>
      <c r="B964" s="2" t="s">
        <v>250</v>
      </c>
      <c r="C964" s="2" t="s">
        <v>208</v>
      </c>
      <c r="D964" s="2" t="s">
        <v>209</v>
      </c>
      <c r="E964" s="2" t="s">
        <v>199</v>
      </c>
      <c r="F964" s="2" t="s">
        <v>210</v>
      </c>
      <c r="G964" s="2">
        <v>110</v>
      </c>
      <c r="H964" s="2">
        <v>8</v>
      </c>
      <c r="I964" s="2">
        <v>155</v>
      </c>
      <c r="J964" s="2">
        <v>7</v>
      </c>
      <c r="K964" s="2">
        <v>20</v>
      </c>
      <c r="L964" s="2">
        <v>20</v>
      </c>
      <c r="M964" s="2">
        <v>20</v>
      </c>
      <c r="N964" s="2">
        <v>9</v>
      </c>
      <c r="O964" s="2">
        <v>6</v>
      </c>
      <c r="P964" s="2" t="s">
        <v>241</v>
      </c>
      <c r="Q964" s="2">
        <v>13</v>
      </c>
      <c r="R964" s="2">
        <v>1</v>
      </c>
      <c r="S964" s="2">
        <v>0</v>
      </c>
      <c r="T964" s="2">
        <v>0</v>
      </c>
      <c r="U964" s="2">
        <v>6</v>
      </c>
      <c r="V964" s="2" t="s">
        <v>199</v>
      </c>
      <c r="W964" s="2">
        <v>3</v>
      </c>
      <c r="X964" s="2">
        <v>0</v>
      </c>
      <c r="Y964" s="2">
        <v>3</v>
      </c>
      <c r="Z964" s="2">
        <v>24</v>
      </c>
    </row>
    <row r="965" spans="1:26" x14ac:dyDescent="0.35">
      <c r="A965" s="1">
        <v>41481</v>
      </c>
      <c r="B965" s="2" t="s">
        <v>250</v>
      </c>
      <c r="C965" s="2" t="s">
        <v>208</v>
      </c>
      <c r="D965" s="2" t="s">
        <v>209</v>
      </c>
      <c r="E965" s="2" t="s">
        <v>199</v>
      </c>
      <c r="F965" s="2" t="s">
        <v>210</v>
      </c>
      <c r="G965" s="2">
        <v>110</v>
      </c>
      <c r="H965" s="2">
        <v>8</v>
      </c>
      <c r="I965" s="2">
        <v>155</v>
      </c>
      <c r="J965" s="2">
        <v>7</v>
      </c>
      <c r="K965" s="2">
        <v>20</v>
      </c>
      <c r="L965" s="2">
        <v>20</v>
      </c>
      <c r="M965" s="2">
        <v>20</v>
      </c>
      <c r="N965" s="2">
        <v>9</v>
      </c>
      <c r="O965" s="2">
        <v>7</v>
      </c>
      <c r="P965" s="2" t="s">
        <v>203</v>
      </c>
      <c r="Q965" s="2">
        <v>9</v>
      </c>
      <c r="R965" s="2">
        <v>1</v>
      </c>
      <c r="S965" s="2">
        <v>0</v>
      </c>
      <c r="T965" s="2">
        <v>0</v>
      </c>
      <c r="U965" s="2">
        <v>7</v>
      </c>
      <c r="V965" s="2">
        <v>0</v>
      </c>
      <c r="W965" s="2">
        <v>0</v>
      </c>
      <c r="X965" s="2">
        <v>0</v>
      </c>
      <c r="Y965" s="2">
        <v>0</v>
      </c>
      <c r="Z965" s="2">
        <v>0</v>
      </c>
    </row>
    <row r="966" spans="1:26" x14ac:dyDescent="0.35">
      <c r="A966" s="1">
        <v>41481</v>
      </c>
      <c r="B966" s="2" t="s">
        <v>250</v>
      </c>
      <c r="C966" s="2" t="s">
        <v>208</v>
      </c>
      <c r="D966" s="2" t="s">
        <v>209</v>
      </c>
      <c r="E966" s="2" t="s">
        <v>199</v>
      </c>
      <c r="F966" s="2" t="s">
        <v>210</v>
      </c>
      <c r="G966" s="2">
        <v>110</v>
      </c>
      <c r="H966" s="2">
        <v>8</v>
      </c>
      <c r="I966" s="2">
        <v>155</v>
      </c>
      <c r="J966" s="2">
        <v>7</v>
      </c>
      <c r="K966" s="2">
        <v>20</v>
      </c>
      <c r="L966" s="2">
        <v>20</v>
      </c>
      <c r="M966" s="2">
        <v>20</v>
      </c>
      <c r="N966" s="2">
        <v>9</v>
      </c>
      <c r="O966" s="2">
        <v>8</v>
      </c>
      <c r="P966" s="2" t="s">
        <v>222</v>
      </c>
      <c r="Q966" s="2">
        <v>12</v>
      </c>
      <c r="R966" s="2">
        <v>0</v>
      </c>
      <c r="S966" s="2">
        <v>0</v>
      </c>
      <c r="T966" s="2">
        <v>0</v>
      </c>
      <c r="U966" s="2">
        <v>8</v>
      </c>
      <c r="V966" s="2">
        <v>0</v>
      </c>
      <c r="W966" s="2">
        <v>0</v>
      </c>
      <c r="X966" s="2">
        <v>0</v>
      </c>
      <c r="Y966" s="2">
        <v>0</v>
      </c>
      <c r="Z966" s="2">
        <v>0</v>
      </c>
    </row>
    <row r="967" spans="1:26" x14ac:dyDescent="0.35">
      <c r="A967" s="1">
        <v>41481</v>
      </c>
      <c r="B967" s="2" t="s">
        <v>250</v>
      </c>
      <c r="C967" s="2" t="s">
        <v>208</v>
      </c>
      <c r="D967" s="2" t="s">
        <v>209</v>
      </c>
      <c r="E967" s="2" t="s">
        <v>199</v>
      </c>
      <c r="F967" s="2" t="s">
        <v>210</v>
      </c>
      <c r="G967" s="2">
        <v>110</v>
      </c>
      <c r="H967" s="2">
        <v>8</v>
      </c>
      <c r="I967" s="2">
        <v>155</v>
      </c>
      <c r="J967" s="2">
        <v>7</v>
      </c>
      <c r="K967" s="2">
        <v>20</v>
      </c>
      <c r="L967" s="2">
        <v>20</v>
      </c>
      <c r="M967" s="2">
        <v>20</v>
      </c>
      <c r="N967" s="2">
        <v>9</v>
      </c>
      <c r="O967" s="2">
        <v>9</v>
      </c>
      <c r="P967" s="2" t="s">
        <v>206</v>
      </c>
      <c r="Q967" s="2">
        <v>20</v>
      </c>
      <c r="R967" s="2">
        <v>1</v>
      </c>
      <c r="S967" s="2">
        <v>0</v>
      </c>
      <c r="T967" s="2">
        <v>0</v>
      </c>
      <c r="U967" s="2">
        <v>9</v>
      </c>
      <c r="V967" s="2">
        <v>0</v>
      </c>
      <c r="W967" s="2">
        <v>0</v>
      </c>
      <c r="X967" s="2">
        <v>0</v>
      </c>
      <c r="Y967" s="2">
        <v>0</v>
      </c>
      <c r="Z967" s="2">
        <v>0</v>
      </c>
    </row>
    <row r="968" spans="1:26" x14ac:dyDescent="0.35">
      <c r="A968" s="1">
        <v>41481</v>
      </c>
      <c r="B968" s="2" t="s">
        <v>250</v>
      </c>
      <c r="C968" s="2" t="s">
        <v>208</v>
      </c>
      <c r="D968" s="2" t="s">
        <v>209</v>
      </c>
      <c r="E968" s="2" t="s">
        <v>199</v>
      </c>
      <c r="F968" s="2" t="s">
        <v>210</v>
      </c>
      <c r="G968" s="2">
        <v>110</v>
      </c>
      <c r="H968" s="2">
        <v>8</v>
      </c>
      <c r="I968" s="2">
        <v>155</v>
      </c>
      <c r="J968" s="2">
        <v>7</v>
      </c>
      <c r="K968" s="2">
        <v>20</v>
      </c>
      <c r="L968" s="2">
        <v>20</v>
      </c>
      <c r="M968" s="2">
        <v>20</v>
      </c>
      <c r="N968" s="2">
        <v>9</v>
      </c>
      <c r="O968" s="2">
        <v>10</v>
      </c>
      <c r="P968" s="2" t="s">
        <v>270</v>
      </c>
      <c r="Q968" s="2">
        <v>5</v>
      </c>
      <c r="R968" s="2">
        <v>0</v>
      </c>
      <c r="S968" s="2">
        <v>0</v>
      </c>
      <c r="T968" s="2">
        <v>0</v>
      </c>
      <c r="U968" s="2">
        <v>10</v>
      </c>
      <c r="V968" s="2">
        <v>0</v>
      </c>
      <c r="W968" s="2">
        <v>0</v>
      </c>
      <c r="X968" s="2">
        <v>0</v>
      </c>
      <c r="Y968" s="2">
        <v>0</v>
      </c>
      <c r="Z968" s="2">
        <v>0</v>
      </c>
    </row>
    <row r="969" spans="1:26" x14ac:dyDescent="0.35">
      <c r="A969" s="1">
        <v>41481</v>
      </c>
      <c r="B969" s="2" t="s">
        <v>250</v>
      </c>
      <c r="C969" s="2" t="s">
        <v>208</v>
      </c>
      <c r="D969" s="2" t="s">
        <v>209</v>
      </c>
      <c r="E969" s="2" t="s">
        <v>199</v>
      </c>
      <c r="F969" s="2" t="s">
        <v>210</v>
      </c>
      <c r="G969" s="2">
        <v>110</v>
      </c>
      <c r="H969" s="2">
        <v>8</v>
      </c>
      <c r="I969" s="2">
        <v>155</v>
      </c>
      <c r="J969" s="2">
        <v>7</v>
      </c>
      <c r="K969" s="2">
        <v>20</v>
      </c>
      <c r="L969" s="2">
        <v>20</v>
      </c>
      <c r="M969" s="2">
        <v>20</v>
      </c>
      <c r="N969" s="2">
        <v>9</v>
      </c>
      <c r="O969" s="2">
        <v>11</v>
      </c>
      <c r="P969" s="2">
        <v>0</v>
      </c>
      <c r="Q969" s="2">
        <v>0</v>
      </c>
      <c r="R969" s="2">
        <v>0</v>
      </c>
      <c r="S969" s="2">
        <v>0</v>
      </c>
      <c r="T969" s="2">
        <v>0</v>
      </c>
      <c r="U969" s="2">
        <v>11</v>
      </c>
      <c r="V969" s="2">
        <v>0</v>
      </c>
      <c r="W969" s="2">
        <v>0</v>
      </c>
      <c r="X969" s="2">
        <v>0</v>
      </c>
      <c r="Y969" s="2">
        <v>0</v>
      </c>
      <c r="Z969" s="2">
        <v>0</v>
      </c>
    </row>
    <row r="970" spans="1:26" x14ac:dyDescent="0.35">
      <c r="A970" s="1">
        <v>41483</v>
      </c>
      <c r="B970" s="2" t="s">
        <v>276</v>
      </c>
      <c r="C970" s="2" t="s">
        <v>208</v>
      </c>
      <c r="D970" s="2" t="s">
        <v>209</v>
      </c>
      <c r="E970" s="2" t="s">
        <v>196</v>
      </c>
      <c r="F970" s="2" t="s">
        <v>210</v>
      </c>
      <c r="G970" s="2">
        <v>214</v>
      </c>
      <c r="H970" s="2">
        <v>10</v>
      </c>
      <c r="I970" s="2">
        <v>238</v>
      </c>
      <c r="J970" s="2">
        <v>4</v>
      </c>
      <c r="K970" s="2">
        <v>35</v>
      </c>
      <c r="L970" s="2">
        <v>31</v>
      </c>
      <c r="M970" s="2">
        <v>14</v>
      </c>
      <c r="N970" s="2">
        <v>4</v>
      </c>
      <c r="O970" s="2">
        <v>1</v>
      </c>
      <c r="P970" s="2" t="s">
        <v>199</v>
      </c>
      <c r="Q970" s="2">
        <v>38</v>
      </c>
      <c r="R970" s="2">
        <v>1</v>
      </c>
      <c r="S970" s="2">
        <v>0</v>
      </c>
      <c r="T970" s="2">
        <v>0</v>
      </c>
      <c r="U970" s="2">
        <v>1</v>
      </c>
      <c r="V970" s="2" t="s">
        <v>241</v>
      </c>
      <c r="W970" s="2">
        <v>7</v>
      </c>
      <c r="X970" s="2">
        <v>0</v>
      </c>
      <c r="Y970" s="2">
        <v>0</v>
      </c>
      <c r="Z970" s="2">
        <v>41</v>
      </c>
    </row>
    <row r="971" spans="1:26" x14ac:dyDescent="0.35">
      <c r="A971" s="1">
        <v>41483</v>
      </c>
      <c r="B971" s="2" t="s">
        <v>276</v>
      </c>
      <c r="C971" s="2" t="s">
        <v>208</v>
      </c>
      <c r="D971" s="2" t="s">
        <v>209</v>
      </c>
      <c r="E971" s="2" t="s">
        <v>196</v>
      </c>
      <c r="F971" s="2" t="s">
        <v>210</v>
      </c>
      <c r="G971" s="2">
        <v>214</v>
      </c>
      <c r="H971" s="2">
        <v>10</v>
      </c>
      <c r="I971" s="2">
        <v>238</v>
      </c>
      <c r="J971" s="2">
        <v>4</v>
      </c>
      <c r="K971" s="2">
        <v>35</v>
      </c>
      <c r="L971" s="2">
        <v>31</v>
      </c>
      <c r="M971" s="2">
        <v>14</v>
      </c>
      <c r="N971" s="2">
        <v>4</v>
      </c>
      <c r="O971" s="2">
        <v>2</v>
      </c>
      <c r="P971" s="2" t="s">
        <v>198</v>
      </c>
      <c r="Q971" s="2">
        <v>3</v>
      </c>
      <c r="R971" s="2">
        <v>1</v>
      </c>
      <c r="S971" s="2">
        <v>0</v>
      </c>
      <c r="T971" s="2">
        <v>0</v>
      </c>
      <c r="U971" s="2">
        <v>2</v>
      </c>
      <c r="V971" s="2" t="s">
        <v>221</v>
      </c>
      <c r="W971" s="2">
        <v>5</v>
      </c>
      <c r="X971" s="2">
        <v>0</v>
      </c>
      <c r="Y971" s="2">
        <v>1</v>
      </c>
      <c r="Z971" s="2">
        <v>29</v>
      </c>
    </row>
    <row r="972" spans="1:26" x14ac:dyDescent="0.35">
      <c r="A972" s="1">
        <v>41483</v>
      </c>
      <c r="B972" s="2" t="s">
        <v>276</v>
      </c>
      <c r="C972" s="2" t="s">
        <v>208</v>
      </c>
      <c r="D972" s="2" t="s">
        <v>209</v>
      </c>
      <c r="E972" s="2" t="s">
        <v>196</v>
      </c>
      <c r="F972" s="2" t="s">
        <v>210</v>
      </c>
      <c r="G972" s="2">
        <v>214</v>
      </c>
      <c r="H972" s="2">
        <v>10</v>
      </c>
      <c r="I972" s="2">
        <v>238</v>
      </c>
      <c r="J972" s="2">
        <v>4</v>
      </c>
      <c r="K972" s="2">
        <v>35</v>
      </c>
      <c r="L972" s="2">
        <v>31</v>
      </c>
      <c r="M972" s="2">
        <v>14</v>
      </c>
      <c r="N972" s="2">
        <v>4</v>
      </c>
      <c r="O972" s="2">
        <v>3</v>
      </c>
      <c r="P972" s="2" t="s">
        <v>241</v>
      </c>
      <c r="Q972" s="2">
        <v>65</v>
      </c>
      <c r="R972" s="2">
        <v>1</v>
      </c>
      <c r="S972" s="2">
        <v>1</v>
      </c>
      <c r="T972" s="2">
        <v>0</v>
      </c>
      <c r="U972" s="2">
        <v>3</v>
      </c>
      <c r="V972" s="2" t="s">
        <v>199</v>
      </c>
      <c r="W972" s="2">
        <v>7</v>
      </c>
      <c r="X972" s="2">
        <v>1</v>
      </c>
      <c r="Y972" s="2">
        <v>1</v>
      </c>
      <c r="Z972" s="2">
        <v>28</v>
      </c>
    </row>
    <row r="973" spans="1:26" x14ac:dyDescent="0.35">
      <c r="A973" s="1">
        <v>41483</v>
      </c>
      <c r="B973" s="2" t="s">
        <v>276</v>
      </c>
      <c r="C973" s="2" t="s">
        <v>208</v>
      </c>
      <c r="D973" s="2" t="s">
        <v>209</v>
      </c>
      <c r="E973" s="2" t="s">
        <v>196</v>
      </c>
      <c r="F973" s="2" t="s">
        <v>210</v>
      </c>
      <c r="G973" s="2">
        <v>214</v>
      </c>
      <c r="H973" s="2">
        <v>10</v>
      </c>
      <c r="I973" s="2">
        <v>238</v>
      </c>
      <c r="J973" s="2">
        <v>4</v>
      </c>
      <c r="K973" s="2">
        <v>35</v>
      </c>
      <c r="L973" s="2">
        <v>31</v>
      </c>
      <c r="M973" s="2">
        <v>14</v>
      </c>
      <c r="N973" s="2">
        <v>4</v>
      </c>
      <c r="O973" s="2">
        <v>4</v>
      </c>
      <c r="P973" s="2" t="s">
        <v>242</v>
      </c>
      <c r="Q973" s="2">
        <v>63</v>
      </c>
      <c r="R973" s="2">
        <v>1</v>
      </c>
      <c r="S973" s="2">
        <v>1</v>
      </c>
      <c r="T973" s="2">
        <v>0</v>
      </c>
      <c r="U973" s="2">
        <v>4</v>
      </c>
      <c r="V973" s="2" t="s">
        <v>203</v>
      </c>
      <c r="W973" s="2">
        <v>5</v>
      </c>
      <c r="X973" s="2">
        <v>0</v>
      </c>
      <c r="Y973" s="2">
        <v>0</v>
      </c>
      <c r="Z973" s="2">
        <v>23</v>
      </c>
    </row>
    <row r="974" spans="1:26" x14ac:dyDescent="0.35">
      <c r="A974" s="1">
        <v>41483</v>
      </c>
      <c r="B974" s="2" t="s">
        <v>276</v>
      </c>
      <c r="C974" s="2" t="s">
        <v>208</v>
      </c>
      <c r="D974" s="2" t="s">
        <v>209</v>
      </c>
      <c r="E974" s="2" t="s">
        <v>196</v>
      </c>
      <c r="F974" s="2" t="s">
        <v>210</v>
      </c>
      <c r="G974" s="2">
        <v>214</v>
      </c>
      <c r="H974" s="2">
        <v>10</v>
      </c>
      <c r="I974" s="2">
        <v>238</v>
      </c>
      <c r="J974" s="2">
        <v>4</v>
      </c>
      <c r="K974" s="2">
        <v>35</v>
      </c>
      <c r="L974" s="2">
        <v>31</v>
      </c>
      <c r="M974" s="2">
        <v>14</v>
      </c>
      <c r="N974" s="2">
        <v>4</v>
      </c>
      <c r="O974" s="2">
        <v>5</v>
      </c>
      <c r="P974" s="2" t="s">
        <v>202</v>
      </c>
      <c r="Q974" s="2">
        <v>10</v>
      </c>
      <c r="R974" s="2">
        <v>1</v>
      </c>
      <c r="S974" s="2">
        <v>0</v>
      </c>
      <c r="T974" s="2">
        <v>0</v>
      </c>
      <c r="U974" s="2">
        <v>5</v>
      </c>
      <c r="V974" s="2" t="s">
        <v>270</v>
      </c>
      <c r="W974" s="2">
        <v>4</v>
      </c>
      <c r="X974" s="2">
        <v>0</v>
      </c>
      <c r="Y974" s="2">
        <v>0</v>
      </c>
      <c r="Z974" s="2">
        <v>29</v>
      </c>
    </row>
    <row r="975" spans="1:26" x14ac:dyDescent="0.35">
      <c r="A975" s="1">
        <v>41483</v>
      </c>
      <c r="B975" s="2" t="s">
        <v>276</v>
      </c>
      <c r="C975" s="2" t="s">
        <v>208</v>
      </c>
      <c r="D975" s="2" t="s">
        <v>209</v>
      </c>
      <c r="E975" s="2" t="s">
        <v>196</v>
      </c>
      <c r="F975" s="2" t="s">
        <v>210</v>
      </c>
      <c r="G975" s="2">
        <v>214</v>
      </c>
      <c r="H975" s="2">
        <v>10</v>
      </c>
      <c r="I975" s="2">
        <v>238</v>
      </c>
      <c r="J975" s="2">
        <v>4</v>
      </c>
      <c r="K975" s="2">
        <v>35</v>
      </c>
      <c r="L975" s="2">
        <v>31</v>
      </c>
      <c r="M975" s="2">
        <v>14</v>
      </c>
      <c r="N975" s="2">
        <v>4</v>
      </c>
      <c r="O975" s="2">
        <v>6</v>
      </c>
      <c r="P975" s="2" t="s">
        <v>196</v>
      </c>
      <c r="Q975" s="2">
        <v>0</v>
      </c>
      <c r="R975" s="2">
        <v>1</v>
      </c>
      <c r="S975" s="2">
        <v>0</v>
      </c>
      <c r="T975" s="2">
        <v>0</v>
      </c>
      <c r="U975" s="2">
        <v>6</v>
      </c>
      <c r="V975" s="2" t="s">
        <v>222</v>
      </c>
      <c r="W975" s="2">
        <v>3</v>
      </c>
      <c r="X975" s="2">
        <v>0</v>
      </c>
      <c r="Y975" s="2">
        <v>1</v>
      </c>
      <c r="Z975" s="2">
        <v>40</v>
      </c>
    </row>
    <row r="976" spans="1:26" x14ac:dyDescent="0.35">
      <c r="A976" s="1">
        <v>41483</v>
      </c>
      <c r="B976" s="2" t="s">
        <v>276</v>
      </c>
      <c r="C976" s="2" t="s">
        <v>208</v>
      </c>
      <c r="D976" s="2" t="s">
        <v>209</v>
      </c>
      <c r="E976" s="2" t="s">
        <v>196</v>
      </c>
      <c r="F976" s="2" t="s">
        <v>210</v>
      </c>
      <c r="G976" s="2">
        <v>214</v>
      </c>
      <c r="H976" s="2">
        <v>10</v>
      </c>
      <c r="I976" s="2">
        <v>238</v>
      </c>
      <c r="J976" s="2">
        <v>4</v>
      </c>
      <c r="K976" s="2">
        <v>35</v>
      </c>
      <c r="L976" s="2">
        <v>31</v>
      </c>
      <c r="M976" s="2">
        <v>14</v>
      </c>
      <c r="N976" s="2">
        <v>4</v>
      </c>
      <c r="O976" s="2">
        <v>7</v>
      </c>
      <c r="P976" s="2" t="s">
        <v>221</v>
      </c>
      <c r="Q976" s="2">
        <v>3</v>
      </c>
      <c r="R976" s="2">
        <v>1</v>
      </c>
      <c r="S976" s="2">
        <v>0</v>
      </c>
      <c r="T976" s="2">
        <v>0</v>
      </c>
      <c r="U976" s="2">
        <v>7</v>
      </c>
      <c r="V976" s="2" t="s">
        <v>196</v>
      </c>
      <c r="W976" s="2">
        <v>4</v>
      </c>
      <c r="X976" s="2">
        <v>0</v>
      </c>
      <c r="Y976" s="2">
        <v>1</v>
      </c>
      <c r="Z976" s="2">
        <v>44</v>
      </c>
    </row>
    <row r="977" spans="1:26" x14ac:dyDescent="0.35">
      <c r="A977" s="1">
        <v>41483</v>
      </c>
      <c r="B977" s="2" t="s">
        <v>276</v>
      </c>
      <c r="C977" s="2" t="s">
        <v>208</v>
      </c>
      <c r="D977" s="2" t="s">
        <v>209</v>
      </c>
      <c r="E977" s="2" t="s">
        <v>196</v>
      </c>
      <c r="F977" s="2" t="s">
        <v>210</v>
      </c>
      <c r="G977" s="2">
        <v>214</v>
      </c>
      <c r="H977" s="2">
        <v>10</v>
      </c>
      <c r="I977" s="2">
        <v>238</v>
      </c>
      <c r="J977" s="2">
        <v>4</v>
      </c>
      <c r="K977" s="2">
        <v>35</v>
      </c>
      <c r="L977" s="2">
        <v>31</v>
      </c>
      <c r="M977" s="2">
        <v>14</v>
      </c>
      <c r="N977" s="2">
        <v>4</v>
      </c>
      <c r="O977" s="2">
        <v>8</v>
      </c>
      <c r="P977" s="2" t="s">
        <v>212</v>
      </c>
      <c r="Q977" s="2">
        <v>13</v>
      </c>
      <c r="R977" s="2">
        <v>1</v>
      </c>
      <c r="S977" s="2">
        <v>0</v>
      </c>
      <c r="T977" s="2">
        <v>0</v>
      </c>
      <c r="U977" s="2">
        <v>8</v>
      </c>
      <c r="V977" s="2">
        <v>0</v>
      </c>
      <c r="W977" s="2">
        <v>0</v>
      </c>
      <c r="X977" s="2">
        <v>0</v>
      </c>
      <c r="Y977" s="2">
        <v>0</v>
      </c>
      <c r="Z977" s="2">
        <v>0</v>
      </c>
    </row>
    <row r="978" spans="1:26" x14ac:dyDescent="0.35">
      <c r="A978" s="1">
        <v>41483</v>
      </c>
      <c r="B978" s="2" t="s">
        <v>276</v>
      </c>
      <c r="C978" s="2" t="s">
        <v>208</v>
      </c>
      <c r="D978" s="2" t="s">
        <v>209</v>
      </c>
      <c r="E978" s="2" t="s">
        <v>196</v>
      </c>
      <c r="F978" s="2" t="s">
        <v>210</v>
      </c>
      <c r="G978" s="2">
        <v>214</v>
      </c>
      <c r="H978" s="2">
        <v>10</v>
      </c>
      <c r="I978" s="2">
        <v>238</v>
      </c>
      <c r="J978" s="2">
        <v>4</v>
      </c>
      <c r="K978" s="2">
        <v>35</v>
      </c>
      <c r="L978" s="2">
        <v>31</v>
      </c>
      <c r="M978" s="2">
        <v>14</v>
      </c>
      <c r="N978" s="2">
        <v>4</v>
      </c>
      <c r="O978" s="2">
        <v>9</v>
      </c>
      <c r="P978" s="2" t="s">
        <v>203</v>
      </c>
      <c r="Q978" s="2">
        <v>0</v>
      </c>
      <c r="R978" s="2">
        <v>1</v>
      </c>
      <c r="S978" s="2">
        <v>0</v>
      </c>
      <c r="T978" s="2">
        <v>0</v>
      </c>
      <c r="U978" s="2">
        <v>9</v>
      </c>
      <c r="V978" s="2">
        <v>0</v>
      </c>
      <c r="W978" s="2">
        <v>0</v>
      </c>
      <c r="X978" s="2">
        <v>0</v>
      </c>
      <c r="Y978" s="2">
        <v>0</v>
      </c>
      <c r="Z978" s="2">
        <v>0</v>
      </c>
    </row>
    <row r="979" spans="1:26" x14ac:dyDescent="0.35">
      <c r="A979" s="1">
        <v>41483</v>
      </c>
      <c r="B979" s="2" t="s">
        <v>276</v>
      </c>
      <c r="C979" s="2" t="s">
        <v>208</v>
      </c>
      <c r="D979" s="2" t="s">
        <v>209</v>
      </c>
      <c r="E979" s="2" t="s">
        <v>196</v>
      </c>
      <c r="F979" s="2" t="s">
        <v>210</v>
      </c>
      <c r="G979" s="2">
        <v>214</v>
      </c>
      <c r="H979" s="2">
        <v>10</v>
      </c>
      <c r="I979" s="2">
        <v>238</v>
      </c>
      <c r="J979" s="2">
        <v>4</v>
      </c>
      <c r="K979" s="2">
        <v>35</v>
      </c>
      <c r="L979" s="2">
        <v>31</v>
      </c>
      <c r="M979" s="2">
        <v>14</v>
      </c>
      <c r="N979" s="2">
        <v>4</v>
      </c>
      <c r="O979" s="2">
        <v>10</v>
      </c>
      <c r="P979" s="2" t="s">
        <v>222</v>
      </c>
      <c r="Q979" s="2">
        <v>0</v>
      </c>
      <c r="R979" s="2">
        <v>1</v>
      </c>
      <c r="S979" s="2">
        <v>0</v>
      </c>
      <c r="T979" s="2">
        <v>0</v>
      </c>
      <c r="U979" s="2">
        <v>10</v>
      </c>
      <c r="V979" s="2">
        <v>0</v>
      </c>
      <c r="W979" s="2">
        <v>0</v>
      </c>
      <c r="X979" s="2">
        <v>0</v>
      </c>
      <c r="Y979" s="2">
        <v>0</v>
      </c>
      <c r="Z979" s="2">
        <v>0</v>
      </c>
    </row>
    <row r="980" spans="1:26" x14ac:dyDescent="0.35">
      <c r="A980" s="1">
        <v>41483</v>
      </c>
      <c r="B980" s="2" t="s">
        <v>276</v>
      </c>
      <c r="C980" s="2" t="s">
        <v>208</v>
      </c>
      <c r="D980" s="2" t="s">
        <v>209</v>
      </c>
      <c r="E980" s="2" t="s">
        <v>196</v>
      </c>
      <c r="F980" s="2" t="s">
        <v>210</v>
      </c>
      <c r="G980" s="2">
        <v>214</v>
      </c>
      <c r="H980" s="2">
        <v>10</v>
      </c>
      <c r="I980" s="2">
        <v>238</v>
      </c>
      <c r="J980" s="2">
        <v>4</v>
      </c>
      <c r="K980" s="2">
        <v>35</v>
      </c>
      <c r="L980" s="2">
        <v>31</v>
      </c>
      <c r="M980" s="2">
        <v>14</v>
      </c>
      <c r="N980" s="2">
        <v>4</v>
      </c>
      <c r="O980" s="2">
        <v>11</v>
      </c>
      <c r="P980" s="2" t="s">
        <v>270</v>
      </c>
      <c r="Q980" s="2">
        <v>5</v>
      </c>
      <c r="R980" s="2">
        <v>0</v>
      </c>
      <c r="S980" s="2">
        <v>0</v>
      </c>
      <c r="T980" s="2">
        <v>0</v>
      </c>
      <c r="U980" s="2">
        <v>11</v>
      </c>
      <c r="V980" s="2">
        <v>0</v>
      </c>
      <c r="W980" s="2">
        <v>0</v>
      </c>
      <c r="X980" s="2">
        <v>0</v>
      </c>
      <c r="Y980" s="2">
        <v>0</v>
      </c>
      <c r="Z980" s="2">
        <v>0</v>
      </c>
    </row>
    <row r="981" spans="1:26" x14ac:dyDescent="0.35">
      <c r="A981" s="1">
        <v>41490</v>
      </c>
      <c r="B981" s="2" t="s">
        <v>264</v>
      </c>
      <c r="C981" s="2" t="s">
        <v>194</v>
      </c>
      <c r="D981" s="2" t="s">
        <v>195</v>
      </c>
      <c r="E981" s="2" t="s">
        <v>196</v>
      </c>
      <c r="F981" s="2" t="s">
        <v>210</v>
      </c>
      <c r="G981" s="2">
        <v>171</v>
      </c>
      <c r="H981" s="2">
        <v>6</v>
      </c>
      <c r="I981" s="2">
        <v>170</v>
      </c>
      <c r="J981" s="2">
        <v>10</v>
      </c>
      <c r="K981" s="2">
        <v>35</v>
      </c>
      <c r="L981" s="2">
        <v>40</v>
      </c>
      <c r="M981" s="2">
        <v>27</v>
      </c>
      <c r="N981" s="2">
        <v>14</v>
      </c>
      <c r="O981" s="2">
        <v>1</v>
      </c>
      <c r="P981" s="2" t="s">
        <v>148</v>
      </c>
      <c r="Q981" s="2">
        <v>11</v>
      </c>
      <c r="R981" s="2">
        <v>1</v>
      </c>
      <c r="S981" s="2">
        <v>0</v>
      </c>
      <c r="T981" s="2">
        <v>0</v>
      </c>
      <c r="U981" s="2">
        <v>1</v>
      </c>
      <c r="V981" s="2" t="s">
        <v>203</v>
      </c>
      <c r="W981" s="2">
        <v>6</v>
      </c>
      <c r="X981" s="2">
        <v>1</v>
      </c>
      <c r="Y981" s="2">
        <v>0</v>
      </c>
      <c r="Z981" s="2">
        <v>34</v>
      </c>
    </row>
    <row r="982" spans="1:26" x14ac:dyDescent="0.35">
      <c r="A982" s="1">
        <v>41490</v>
      </c>
      <c r="B982" s="2" t="s">
        <v>264</v>
      </c>
      <c r="C982" s="2" t="s">
        <v>194</v>
      </c>
      <c r="D982" s="2" t="s">
        <v>195</v>
      </c>
      <c r="E982" s="2" t="s">
        <v>196</v>
      </c>
      <c r="F982" s="2" t="s">
        <v>210</v>
      </c>
      <c r="G982" s="2">
        <v>171</v>
      </c>
      <c r="H982" s="2">
        <v>6</v>
      </c>
      <c r="I982" s="2">
        <v>170</v>
      </c>
      <c r="J982" s="2">
        <v>10</v>
      </c>
      <c r="K982" s="2">
        <v>35</v>
      </c>
      <c r="L982" s="2">
        <v>40</v>
      </c>
      <c r="M982" s="2">
        <v>27</v>
      </c>
      <c r="N982" s="2">
        <v>14</v>
      </c>
      <c r="O982" s="2">
        <v>2</v>
      </c>
      <c r="P982" s="2" t="s">
        <v>211</v>
      </c>
      <c r="Q982" s="2">
        <v>18</v>
      </c>
      <c r="R982" s="2">
        <v>1</v>
      </c>
      <c r="S982" s="2">
        <v>0</v>
      </c>
      <c r="T982" s="2">
        <v>0</v>
      </c>
      <c r="U982" s="2">
        <v>2</v>
      </c>
      <c r="V982" s="2" t="s">
        <v>270</v>
      </c>
      <c r="W982" s="2">
        <v>5</v>
      </c>
      <c r="X982" s="2">
        <v>1</v>
      </c>
      <c r="Y982" s="2">
        <v>2</v>
      </c>
      <c r="Z982" s="2">
        <v>31</v>
      </c>
    </row>
    <row r="983" spans="1:26" x14ac:dyDescent="0.35">
      <c r="A983" s="1">
        <v>41490</v>
      </c>
      <c r="B983" s="2" t="s">
        <v>264</v>
      </c>
      <c r="C983" s="2" t="s">
        <v>194</v>
      </c>
      <c r="D983" s="2" t="s">
        <v>195</v>
      </c>
      <c r="E983" s="2" t="s">
        <v>196</v>
      </c>
      <c r="F983" s="2" t="s">
        <v>210</v>
      </c>
      <c r="G983" s="2">
        <v>171</v>
      </c>
      <c r="H983" s="2">
        <v>6</v>
      </c>
      <c r="I983" s="2">
        <v>170</v>
      </c>
      <c r="J983" s="2">
        <v>10</v>
      </c>
      <c r="K983" s="2">
        <v>35</v>
      </c>
      <c r="L983" s="2">
        <v>40</v>
      </c>
      <c r="M983" s="2">
        <v>27</v>
      </c>
      <c r="N983" s="2">
        <v>14</v>
      </c>
      <c r="O983" s="2">
        <v>3</v>
      </c>
      <c r="P983" s="2" t="s">
        <v>242</v>
      </c>
      <c r="Q983" s="2">
        <v>9</v>
      </c>
      <c r="R983" s="2">
        <v>1</v>
      </c>
      <c r="S983" s="2">
        <v>0</v>
      </c>
      <c r="T983" s="2">
        <v>0</v>
      </c>
      <c r="U983" s="2">
        <v>3</v>
      </c>
      <c r="V983" s="2" t="s">
        <v>206</v>
      </c>
      <c r="W983" s="2">
        <v>5</v>
      </c>
      <c r="X983" s="2">
        <v>1</v>
      </c>
      <c r="Y983" s="2">
        <v>2</v>
      </c>
      <c r="Z983" s="2">
        <v>15</v>
      </c>
    </row>
    <row r="984" spans="1:26" x14ac:dyDescent="0.35">
      <c r="A984" s="1">
        <v>41490</v>
      </c>
      <c r="B984" s="2" t="s">
        <v>264</v>
      </c>
      <c r="C984" s="2" t="s">
        <v>194</v>
      </c>
      <c r="D984" s="2" t="s">
        <v>195</v>
      </c>
      <c r="E984" s="2" t="s">
        <v>196</v>
      </c>
      <c r="F984" s="2" t="s">
        <v>210</v>
      </c>
      <c r="G984" s="2">
        <v>171</v>
      </c>
      <c r="H984" s="2">
        <v>6</v>
      </c>
      <c r="I984" s="2">
        <v>170</v>
      </c>
      <c r="J984" s="2">
        <v>10</v>
      </c>
      <c r="K984" s="2">
        <v>35</v>
      </c>
      <c r="L984" s="2">
        <v>40</v>
      </c>
      <c r="M984" s="2">
        <v>27</v>
      </c>
      <c r="N984" s="2">
        <v>14</v>
      </c>
      <c r="O984" s="2">
        <v>4</v>
      </c>
      <c r="P984" s="2" t="s">
        <v>202</v>
      </c>
      <c r="Q984" s="2">
        <v>17</v>
      </c>
      <c r="R984" s="2">
        <v>1</v>
      </c>
      <c r="S984" s="2">
        <v>0</v>
      </c>
      <c r="T984" s="2">
        <v>0</v>
      </c>
      <c r="U984" s="2">
        <v>4</v>
      </c>
      <c r="V984" s="2" t="s">
        <v>199</v>
      </c>
      <c r="W984" s="2">
        <v>6</v>
      </c>
      <c r="X984" s="2">
        <v>0</v>
      </c>
      <c r="Y984" s="2">
        <v>2</v>
      </c>
      <c r="Z984" s="2">
        <v>20</v>
      </c>
    </row>
    <row r="985" spans="1:26" x14ac:dyDescent="0.35">
      <c r="A985" s="1">
        <v>41490</v>
      </c>
      <c r="B985" s="2" t="s">
        <v>264</v>
      </c>
      <c r="C985" s="2" t="s">
        <v>194</v>
      </c>
      <c r="D985" s="2" t="s">
        <v>195</v>
      </c>
      <c r="E985" s="2" t="s">
        <v>196</v>
      </c>
      <c r="F985" s="2" t="s">
        <v>210</v>
      </c>
      <c r="G985" s="2">
        <v>171</v>
      </c>
      <c r="H985" s="2">
        <v>6</v>
      </c>
      <c r="I985" s="2">
        <v>170</v>
      </c>
      <c r="J985" s="2">
        <v>10</v>
      </c>
      <c r="K985" s="2">
        <v>35</v>
      </c>
      <c r="L985" s="2">
        <v>40</v>
      </c>
      <c r="M985" s="2">
        <v>27</v>
      </c>
      <c r="N985" s="2">
        <v>14</v>
      </c>
      <c r="O985" s="2">
        <v>5</v>
      </c>
      <c r="P985" s="2" t="s">
        <v>196</v>
      </c>
      <c r="Q985" s="2">
        <v>51</v>
      </c>
      <c r="R985" s="2">
        <v>0</v>
      </c>
      <c r="S985" s="2">
        <v>1</v>
      </c>
      <c r="T985" s="2">
        <v>0</v>
      </c>
      <c r="U985" s="2">
        <v>5</v>
      </c>
      <c r="V985" s="2" t="s">
        <v>221</v>
      </c>
      <c r="W985" s="2">
        <v>7</v>
      </c>
      <c r="X985" s="2">
        <v>0</v>
      </c>
      <c r="Y985" s="2">
        <v>2</v>
      </c>
      <c r="Z985" s="2">
        <v>28</v>
      </c>
    </row>
    <row r="986" spans="1:26" x14ac:dyDescent="0.35">
      <c r="A986" s="1">
        <v>41490</v>
      </c>
      <c r="B986" s="2" t="s">
        <v>264</v>
      </c>
      <c r="C986" s="2" t="s">
        <v>194</v>
      </c>
      <c r="D986" s="2" t="s">
        <v>195</v>
      </c>
      <c r="E986" s="2" t="s">
        <v>196</v>
      </c>
      <c r="F986" s="2" t="s">
        <v>210</v>
      </c>
      <c r="G986" s="2">
        <v>171</v>
      </c>
      <c r="H986" s="2">
        <v>6</v>
      </c>
      <c r="I986" s="2">
        <v>170</v>
      </c>
      <c r="J986" s="2">
        <v>10</v>
      </c>
      <c r="K986" s="2">
        <v>35</v>
      </c>
      <c r="L986" s="2">
        <v>40</v>
      </c>
      <c r="M986" s="2">
        <v>27</v>
      </c>
      <c r="N986" s="2">
        <v>14</v>
      </c>
      <c r="O986" s="2">
        <v>6</v>
      </c>
      <c r="P986" s="2" t="s">
        <v>199</v>
      </c>
      <c r="Q986" s="2">
        <v>12</v>
      </c>
      <c r="R986" s="2">
        <v>1</v>
      </c>
      <c r="S986" s="2">
        <v>0</v>
      </c>
      <c r="T986" s="2">
        <v>0</v>
      </c>
      <c r="U986" s="2">
        <v>6</v>
      </c>
      <c r="V986" s="2" t="s">
        <v>232</v>
      </c>
      <c r="W986" s="2">
        <v>6</v>
      </c>
      <c r="X986" s="2">
        <v>0</v>
      </c>
      <c r="Y986" s="2">
        <v>2</v>
      </c>
      <c r="Z986" s="2">
        <v>28</v>
      </c>
    </row>
    <row r="987" spans="1:26" x14ac:dyDescent="0.35">
      <c r="A987" s="1">
        <v>41490</v>
      </c>
      <c r="B987" s="2" t="s">
        <v>264</v>
      </c>
      <c r="C987" s="2" t="s">
        <v>194</v>
      </c>
      <c r="D987" s="2" t="s">
        <v>195</v>
      </c>
      <c r="E987" s="2" t="s">
        <v>196</v>
      </c>
      <c r="F987" s="2" t="s">
        <v>210</v>
      </c>
      <c r="G987" s="2">
        <v>171</v>
      </c>
      <c r="H987" s="2">
        <v>6</v>
      </c>
      <c r="I987" s="2">
        <v>170</v>
      </c>
      <c r="J987" s="2">
        <v>10</v>
      </c>
      <c r="K987" s="2">
        <v>35</v>
      </c>
      <c r="L987" s="2">
        <v>40</v>
      </c>
      <c r="M987" s="2">
        <v>27</v>
      </c>
      <c r="N987" s="2">
        <v>14</v>
      </c>
      <c r="O987" s="2">
        <v>7</v>
      </c>
      <c r="P987" s="2" t="s">
        <v>232</v>
      </c>
      <c r="Q987" s="2">
        <v>1</v>
      </c>
      <c r="R987" s="2">
        <v>1</v>
      </c>
      <c r="S987" s="2">
        <v>0</v>
      </c>
      <c r="T987" s="2">
        <v>0</v>
      </c>
      <c r="U987" s="2">
        <v>7</v>
      </c>
      <c r="V987" s="2">
        <v>0</v>
      </c>
      <c r="W987" s="2">
        <v>0</v>
      </c>
      <c r="X987" s="2">
        <v>0</v>
      </c>
      <c r="Y987" s="2">
        <v>0</v>
      </c>
      <c r="Z987" s="2">
        <v>0</v>
      </c>
    </row>
    <row r="988" spans="1:26" x14ac:dyDescent="0.35">
      <c r="A988" s="1">
        <v>41490</v>
      </c>
      <c r="B988" s="2" t="s">
        <v>264</v>
      </c>
      <c r="C988" s="2" t="s">
        <v>194</v>
      </c>
      <c r="D988" s="2" t="s">
        <v>195</v>
      </c>
      <c r="E988" s="2" t="s">
        <v>196</v>
      </c>
      <c r="F988" s="2" t="s">
        <v>210</v>
      </c>
      <c r="G988" s="2">
        <v>171</v>
      </c>
      <c r="H988" s="2">
        <v>6</v>
      </c>
      <c r="I988" s="2">
        <v>170</v>
      </c>
      <c r="J988" s="2">
        <v>10</v>
      </c>
      <c r="K988" s="2">
        <v>35</v>
      </c>
      <c r="L988" s="2">
        <v>40</v>
      </c>
      <c r="M988" s="2">
        <v>27</v>
      </c>
      <c r="N988" s="2">
        <v>14</v>
      </c>
      <c r="O988" s="2">
        <v>8</v>
      </c>
      <c r="P988" s="2" t="s">
        <v>221</v>
      </c>
      <c r="Q988" s="2">
        <v>25</v>
      </c>
      <c r="R988" s="2">
        <v>0</v>
      </c>
      <c r="S988" s="2">
        <v>0</v>
      </c>
      <c r="T988" s="2">
        <v>0</v>
      </c>
      <c r="U988" s="2">
        <v>8</v>
      </c>
      <c r="V988" s="2">
        <v>0</v>
      </c>
      <c r="W988" s="2">
        <v>0</v>
      </c>
      <c r="X988" s="2">
        <v>0</v>
      </c>
      <c r="Y988" s="2">
        <v>0</v>
      </c>
      <c r="Z988" s="2">
        <v>0</v>
      </c>
    </row>
    <row r="989" spans="1:26" x14ac:dyDescent="0.35">
      <c r="A989" s="1">
        <v>41490</v>
      </c>
      <c r="B989" s="2" t="s">
        <v>264</v>
      </c>
      <c r="C989" s="2" t="s">
        <v>194</v>
      </c>
      <c r="D989" s="2" t="s">
        <v>195</v>
      </c>
      <c r="E989" s="2" t="s">
        <v>196</v>
      </c>
      <c r="F989" s="2" t="s">
        <v>210</v>
      </c>
      <c r="G989" s="2">
        <v>171</v>
      </c>
      <c r="H989" s="2">
        <v>6</v>
      </c>
      <c r="I989" s="2">
        <v>170</v>
      </c>
      <c r="J989" s="2">
        <v>10</v>
      </c>
      <c r="K989" s="2">
        <v>35</v>
      </c>
      <c r="L989" s="2">
        <v>40</v>
      </c>
      <c r="M989" s="2">
        <v>27</v>
      </c>
      <c r="N989" s="2">
        <v>14</v>
      </c>
      <c r="O989" s="2">
        <v>9</v>
      </c>
      <c r="P989" s="2">
        <v>0</v>
      </c>
      <c r="Q989" s="2">
        <v>0</v>
      </c>
      <c r="R989" s="2">
        <v>0</v>
      </c>
      <c r="S989" s="2">
        <v>0</v>
      </c>
      <c r="T989" s="2">
        <v>0</v>
      </c>
      <c r="U989" s="2">
        <v>9</v>
      </c>
      <c r="V989" s="2">
        <v>0</v>
      </c>
      <c r="W989" s="2">
        <v>0</v>
      </c>
      <c r="X989" s="2">
        <v>0</v>
      </c>
      <c r="Y989" s="2">
        <v>0</v>
      </c>
      <c r="Z989" s="2">
        <v>0</v>
      </c>
    </row>
    <row r="990" spans="1:26" x14ac:dyDescent="0.35">
      <c r="A990" s="1">
        <v>41490</v>
      </c>
      <c r="B990" s="2" t="s">
        <v>264</v>
      </c>
      <c r="C990" s="2" t="s">
        <v>194</v>
      </c>
      <c r="D990" s="2" t="s">
        <v>195</v>
      </c>
      <c r="E990" s="2" t="s">
        <v>196</v>
      </c>
      <c r="F990" s="2" t="s">
        <v>210</v>
      </c>
      <c r="G990" s="2">
        <v>171</v>
      </c>
      <c r="H990" s="2">
        <v>6</v>
      </c>
      <c r="I990" s="2">
        <v>170</v>
      </c>
      <c r="J990" s="2">
        <v>10</v>
      </c>
      <c r="K990" s="2">
        <v>35</v>
      </c>
      <c r="L990" s="2">
        <v>40</v>
      </c>
      <c r="M990" s="2">
        <v>27</v>
      </c>
      <c r="N990" s="2">
        <v>14</v>
      </c>
      <c r="O990" s="2">
        <v>10</v>
      </c>
      <c r="P990" s="2">
        <v>0</v>
      </c>
      <c r="Q990" s="2">
        <v>0</v>
      </c>
      <c r="R990" s="2">
        <v>0</v>
      </c>
      <c r="S990" s="2">
        <v>0</v>
      </c>
      <c r="T990" s="2">
        <v>0</v>
      </c>
      <c r="U990" s="2">
        <v>10</v>
      </c>
      <c r="V990" s="2">
        <v>0</v>
      </c>
      <c r="W990" s="2">
        <v>0</v>
      </c>
      <c r="X990" s="2">
        <v>0</v>
      </c>
      <c r="Y990" s="2">
        <v>0</v>
      </c>
      <c r="Z990" s="2">
        <v>0</v>
      </c>
    </row>
    <row r="991" spans="1:26" x14ac:dyDescent="0.35">
      <c r="A991" s="1">
        <v>41490</v>
      </c>
      <c r="B991" s="2" t="s">
        <v>264</v>
      </c>
      <c r="C991" s="2" t="s">
        <v>194</v>
      </c>
      <c r="D991" s="2" t="s">
        <v>195</v>
      </c>
      <c r="E991" s="2" t="s">
        <v>196</v>
      </c>
      <c r="F991" s="2" t="s">
        <v>210</v>
      </c>
      <c r="G991" s="2">
        <v>171</v>
      </c>
      <c r="H991" s="2">
        <v>6</v>
      </c>
      <c r="I991" s="2">
        <v>170</v>
      </c>
      <c r="J991" s="2">
        <v>10</v>
      </c>
      <c r="K991" s="2">
        <v>35</v>
      </c>
      <c r="L991" s="2">
        <v>40</v>
      </c>
      <c r="M991" s="2">
        <v>27</v>
      </c>
      <c r="N991" s="2">
        <v>14</v>
      </c>
      <c r="O991" s="2">
        <v>11</v>
      </c>
      <c r="P991" s="2">
        <v>0</v>
      </c>
      <c r="Q991" s="2">
        <v>0</v>
      </c>
      <c r="R991" s="2">
        <v>0</v>
      </c>
      <c r="S991" s="2">
        <v>0</v>
      </c>
      <c r="T991" s="2">
        <v>0</v>
      </c>
      <c r="U991" s="2">
        <v>11</v>
      </c>
      <c r="V991" s="2">
        <v>0</v>
      </c>
      <c r="W991" s="2">
        <v>0</v>
      </c>
      <c r="X991" s="2">
        <v>0</v>
      </c>
      <c r="Y991" s="2">
        <v>0</v>
      </c>
      <c r="Z991" s="2">
        <v>0</v>
      </c>
    </row>
    <row r="992" spans="1:26" x14ac:dyDescent="0.35">
      <c r="A992" s="1">
        <v>41496</v>
      </c>
      <c r="B992" s="2" t="s">
        <v>269</v>
      </c>
      <c r="C992" s="2" t="s">
        <v>194</v>
      </c>
      <c r="D992" s="2" t="s">
        <v>209</v>
      </c>
      <c r="E992" s="2" t="s">
        <v>233</v>
      </c>
      <c r="F992" s="2" t="s">
        <v>210</v>
      </c>
      <c r="G992" s="2">
        <v>168</v>
      </c>
      <c r="H992" s="2">
        <v>2</v>
      </c>
      <c r="I992" s="2">
        <v>165</v>
      </c>
      <c r="J992" s="2">
        <v>7</v>
      </c>
      <c r="K992" s="2">
        <v>45</v>
      </c>
      <c r="L992" s="2">
        <v>30</v>
      </c>
      <c r="M992" s="2">
        <v>3</v>
      </c>
      <c r="N992" s="2">
        <v>8</v>
      </c>
      <c r="O992" s="2">
        <v>1</v>
      </c>
      <c r="P992" s="2" t="s">
        <v>222</v>
      </c>
      <c r="Q992" s="2">
        <v>16</v>
      </c>
      <c r="R992" s="2">
        <v>1</v>
      </c>
      <c r="S992" s="2">
        <v>0</v>
      </c>
      <c r="T992" s="2">
        <v>0</v>
      </c>
      <c r="U992" s="2">
        <v>1</v>
      </c>
      <c r="V992" s="2" t="s">
        <v>267</v>
      </c>
      <c r="W992" s="2">
        <v>4</v>
      </c>
      <c r="X992" s="2">
        <v>0</v>
      </c>
      <c r="Y992" s="2">
        <v>0</v>
      </c>
      <c r="Z992" s="2">
        <v>18</v>
      </c>
    </row>
    <row r="993" spans="1:26" x14ac:dyDescent="0.35">
      <c r="A993" s="1">
        <v>41496</v>
      </c>
      <c r="B993" s="2" t="s">
        <v>269</v>
      </c>
      <c r="C993" s="2" t="s">
        <v>194</v>
      </c>
      <c r="D993" s="2" t="s">
        <v>209</v>
      </c>
      <c r="E993" s="2" t="s">
        <v>233</v>
      </c>
      <c r="F993" s="2" t="s">
        <v>210</v>
      </c>
      <c r="G993" s="2">
        <v>168</v>
      </c>
      <c r="H993" s="2">
        <v>2</v>
      </c>
      <c r="I993" s="2">
        <v>165</v>
      </c>
      <c r="J993" s="2">
        <v>7</v>
      </c>
      <c r="K993" s="2">
        <v>45</v>
      </c>
      <c r="L993" s="2">
        <v>30</v>
      </c>
      <c r="M993" s="2">
        <v>3</v>
      </c>
      <c r="N993" s="2">
        <v>8</v>
      </c>
      <c r="O993" s="2">
        <v>2</v>
      </c>
      <c r="P993" s="2" t="s">
        <v>241</v>
      </c>
      <c r="Q993" s="2">
        <v>110</v>
      </c>
      <c r="R993" s="2">
        <v>0</v>
      </c>
      <c r="S993" s="2">
        <v>0</v>
      </c>
      <c r="T993" s="2">
        <v>1</v>
      </c>
      <c r="U993" s="2">
        <v>2</v>
      </c>
      <c r="V993" s="2" t="s">
        <v>241</v>
      </c>
      <c r="W993" s="2">
        <v>6</v>
      </c>
      <c r="X993" s="2">
        <v>0</v>
      </c>
      <c r="Y993" s="2">
        <v>0</v>
      </c>
      <c r="Z993" s="2">
        <v>29</v>
      </c>
    </row>
    <row r="994" spans="1:26" x14ac:dyDescent="0.35">
      <c r="A994" s="1">
        <v>41496</v>
      </c>
      <c r="B994" s="2" t="s">
        <v>269</v>
      </c>
      <c r="C994" s="2" t="s">
        <v>194</v>
      </c>
      <c r="D994" s="2" t="s">
        <v>209</v>
      </c>
      <c r="E994" s="2" t="s">
        <v>233</v>
      </c>
      <c r="F994" s="2" t="s">
        <v>210</v>
      </c>
      <c r="G994" s="2">
        <v>168</v>
      </c>
      <c r="H994" s="2">
        <v>2</v>
      </c>
      <c r="I994" s="2">
        <v>165</v>
      </c>
      <c r="J994" s="2">
        <v>7</v>
      </c>
      <c r="K994" s="2">
        <v>45</v>
      </c>
      <c r="L994" s="2">
        <v>30</v>
      </c>
      <c r="M994" s="2">
        <v>3</v>
      </c>
      <c r="N994" s="2">
        <v>8</v>
      </c>
      <c r="O994" s="2">
        <v>3</v>
      </c>
      <c r="P994" s="2" t="s">
        <v>221</v>
      </c>
      <c r="Q994" s="2">
        <v>28</v>
      </c>
      <c r="R994" s="2">
        <v>1</v>
      </c>
      <c r="S994" s="2">
        <v>0</v>
      </c>
      <c r="T994" s="2">
        <v>0</v>
      </c>
      <c r="U994" s="2">
        <v>3</v>
      </c>
      <c r="V994" s="2" t="s">
        <v>220</v>
      </c>
      <c r="W994" s="2">
        <v>7</v>
      </c>
      <c r="X994" s="2">
        <v>0</v>
      </c>
      <c r="Y994" s="2">
        <v>0</v>
      </c>
      <c r="Z994" s="2">
        <v>31</v>
      </c>
    </row>
    <row r="995" spans="1:26" x14ac:dyDescent="0.35">
      <c r="A995" s="1">
        <v>41496</v>
      </c>
      <c r="B995" s="2" t="s">
        <v>269</v>
      </c>
      <c r="C995" s="2" t="s">
        <v>194</v>
      </c>
      <c r="D995" s="2" t="s">
        <v>209</v>
      </c>
      <c r="E995" s="2" t="s">
        <v>233</v>
      </c>
      <c r="F995" s="2" t="s">
        <v>210</v>
      </c>
      <c r="G995" s="2">
        <v>168</v>
      </c>
      <c r="H995" s="2">
        <v>2</v>
      </c>
      <c r="I995" s="2">
        <v>165</v>
      </c>
      <c r="J995" s="2">
        <v>7</v>
      </c>
      <c r="K995" s="2">
        <v>45</v>
      </c>
      <c r="L995" s="2">
        <v>30</v>
      </c>
      <c r="M995" s="2">
        <v>3</v>
      </c>
      <c r="N995" s="2">
        <v>8</v>
      </c>
      <c r="O995" s="2">
        <v>4</v>
      </c>
      <c r="P995" s="2" t="s">
        <v>267</v>
      </c>
      <c r="Q995" s="2">
        <v>11</v>
      </c>
      <c r="R995" s="2">
        <v>0</v>
      </c>
      <c r="S995" s="2">
        <v>0</v>
      </c>
      <c r="T995" s="2">
        <v>0</v>
      </c>
      <c r="U995" s="2">
        <v>4</v>
      </c>
      <c r="V995" s="2" t="s">
        <v>268</v>
      </c>
      <c r="W995" s="2">
        <v>7</v>
      </c>
      <c r="X995" s="2">
        <v>0</v>
      </c>
      <c r="Y995" s="2">
        <v>2</v>
      </c>
      <c r="Z995" s="2">
        <v>28</v>
      </c>
    </row>
    <row r="996" spans="1:26" x14ac:dyDescent="0.35">
      <c r="A996" s="1">
        <v>41496</v>
      </c>
      <c r="B996" s="2" t="s">
        <v>269</v>
      </c>
      <c r="C996" s="2" t="s">
        <v>194</v>
      </c>
      <c r="D996" s="2" t="s">
        <v>209</v>
      </c>
      <c r="E996" s="2" t="s">
        <v>233</v>
      </c>
      <c r="F996" s="2" t="s">
        <v>210</v>
      </c>
      <c r="G996" s="2">
        <v>168</v>
      </c>
      <c r="H996" s="2">
        <v>2</v>
      </c>
      <c r="I996" s="2">
        <v>165</v>
      </c>
      <c r="J996" s="2">
        <v>7</v>
      </c>
      <c r="K996" s="2">
        <v>45</v>
      </c>
      <c r="L996" s="2">
        <v>30</v>
      </c>
      <c r="M996" s="2">
        <v>3</v>
      </c>
      <c r="N996" s="2">
        <v>8</v>
      </c>
      <c r="O996" s="2">
        <v>5</v>
      </c>
      <c r="P996" s="2">
        <v>0</v>
      </c>
      <c r="Q996" s="2">
        <v>0</v>
      </c>
      <c r="R996" s="2">
        <v>0</v>
      </c>
      <c r="S996" s="2">
        <v>0</v>
      </c>
      <c r="T996" s="2">
        <v>0</v>
      </c>
      <c r="U996" s="2">
        <v>5</v>
      </c>
      <c r="V996" s="2" t="s">
        <v>203</v>
      </c>
      <c r="W996" s="2">
        <v>9</v>
      </c>
      <c r="X996" s="2">
        <v>2</v>
      </c>
      <c r="Y996" s="2">
        <v>0</v>
      </c>
      <c r="Z996" s="2">
        <v>31</v>
      </c>
    </row>
    <row r="997" spans="1:26" x14ac:dyDescent="0.35">
      <c r="A997" s="1">
        <v>41496</v>
      </c>
      <c r="B997" s="2" t="s">
        <v>269</v>
      </c>
      <c r="C997" s="2" t="s">
        <v>194</v>
      </c>
      <c r="D997" s="2" t="s">
        <v>209</v>
      </c>
      <c r="E997" s="2" t="s">
        <v>233</v>
      </c>
      <c r="F997" s="2" t="s">
        <v>210</v>
      </c>
      <c r="G997" s="2">
        <v>168</v>
      </c>
      <c r="H997" s="2">
        <v>2</v>
      </c>
      <c r="I997" s="2">
        <v>165</v>
      </c>
      <c r="J997" s="2">
        <v>7</v>
      </c>
      <c r="K997" s="2">
        <v>45</v>
      </c>
      <c r="L997" s="2">
        <v>30</v>
      </c>
      <c r="M997" s="2">
        <v>3</v>
      </c>
      <c r="N997" s="2">
        <v>8</v>
      </c>
      <c r="O997" s="2">
        <v>6</v>
      </c>
      <c r="P997" s="2">
        <v>0</v>
      </c>
      <c r="Q997" s="2">
        <v>0</v>
      </c>
      <c r="R997" s="2">
        <v>0</v>
      </c>
      <c r="S997" s="2">
        <v>0</v>
      </c>
      <c r="T997" s="2">
        <v>0</v>
      </c>
      <c r="U997" s="2">
        <v>6</v>
      </c>
      <c r="V997" s="2" t="s">
        <v>221</v>
      </c>
      <c r="W997" s="2">
        <v>9</v>
      </c>
      <c r="X997" s="2">
        <v>4</v>
      </c>
      <c r="Y997" s="2">
        <v>3</v>
      </c>
      <c r="Z997" s="2">
        <v>12</v>
      </c>
    </row>
    <row r="998" spans="1:26" x14ac:dyDescent="0.35">
      <c r="A998" s="1">
        <v>41496</v>
      </c>
      <c r="B998" s="2" t="s">
        <v>269</v>
      </c>
      <c r="C998" s="2" t="s">
        <v>194</v>
      </c>
      <c r="D998" s="2" t="s">
        <v>209</v>
      </c>
      <c r="E998" s="2" t="s">
        <v>233</v>
      </c>
      <c r="F998" s="2" t="s">
        <v>210</v>
      </c>
      <c r="G998" s="2">
        <v>168</v>
      </c>
      <c r="H998" s="2">
        <v>2</v>
      </c>
      <c r="I998" s="2">
        <v>165</v>
      </c>
      <c r="J998" s="2">
        <v>7</v>
      </c>
      <c r="K998" s="2">
        <v>45</v>
      </c>
      <c r="L998" s="2">
        <v>30</v>
      </c>
      <c r="M998" s="2">
        <v>3</v>
      </c>
      <c r="N998" s="2">
        <v>8</v>
      </c>
      <c r="O998" s="2">
        <v>7</v>
      </c>
      <c r="P998" s="2">
        <v>0</v>
      </c>
      <c r="Q998" s="2">
        <v>0</v>
      </c>
      <c r="R998" s="2">
        <v>0</v>
      </c>
      <c r="S998" s="2">
        <v>0</v>
      </c>
      <c r="T998" s="2">
        <v>0</v>
      </c>
      <c r="U998" s="2">
        <v>7</v>
      </c>
      <c r="V998" s="2" t="s">
        <v>270</v>
      </c>
      <c r="W998" s="2">
        <v>3</v>
      </c>
      <c r="X998" s="2">
        <v>0</v>
      </c>
      <c r="Y998" s="2">
        <v>2</v>
      </c>
      <c r="Z998" s="2">
        <v>8</v>
      </c>
    </row>
    <row r="999" spans="1:26" x14ac:dyDescent="0.35">
      <c r="A999" s="1">
        <v>41496</v>
      </c>
      <c r="B999" s="2" t="s">
        <v>269</v>
      </c>
      <c r="C999" s="2" t="s">
        <v>194</v>
      </c>
      <c r="D999" s="2" t="s">
        <v>209</v>
      </c>
      <c r="E999" s="2" t="s">
        <v>233</v>
      </c>
      <c r="F999" s="2" t="s">
        <v>210</v>
      </c>
      <c r="G999" s="2">
        <v>168</v>
      </c>
      <c r="H999" s="2">
        <v>2</v>
      </c>
      <c r="I999" s="2">
        <v>165</v>
      </c>
      <c r="J999" s="2">
        <v>7</v>
      </c>
      <c r="K999" s="2">
        <v>45</v>
      </c>
      <c r="L999" s="2">
        <v>30</v>
      </c>
      <c r="M999" s="2">
        <v>3</v>
      </c>
      <c r="N999" s="2">
        <v>8</v>
      </c>
      <c r="O999" s="2">
        <v>8</v>
      </c>
      <c r="P999" s="2">
        <v>0</v>
      </c>
      <c r="Q999" s="2">
        <v>0</v>
      </c>
      <c r="R999" s="2">
        <v>0</v>
      </c>
      <c r="S999" s="2">
        <v>0</v>
      </c>
      <c r="T999" s="2">
        <v>0</v>
      </c>
      <c r="U999" s="2">
        <v>8</v>
      </c>
      <c r="V999" s="2">
        <v>0</v>
      </c>
      <c r="W999" s="2">
        <v>0</v>
      </c>
      <c r="X999" s="2">
        <v>0</v>
      </c>
      <c r="Y999" s="2">
        <v>0</v>
      </c>
      <c r="Z999" s="2">
        <v>0</v>
      </c>
    </row>
    <row r="1000" spans="1:26" x14ac:dyDescent="0.35">
      <c r="A1000" s="1">
        <v>41496</v>
      </c>
      <c r="B1000" s="2" t="s">
        <v>269</v>
      </c>
      <c r="C1000" s="2" t="s">
        <v>194</v>
      </c>
      <c r="D1000" s="2" t="s">
        <v>209</v>
      </c>
      <c r="E1000" s="2" t="s">
        <v>233</v>
      </c>
      <c r="F1000" s="2" t="s">
        <v>210</v>
      </c>
      <c r="G1000" s="2">
        <v>168</v>
      </c>
      <c r="H1000" s="2">
        <v>2</v>
      </c>
      <c r="I1000" s="2">
        <v>165</v>
      </c>
      <c r="J1000" s="2">
        <v>7</v>
      </c>
      <c r="K1000" s="2">
        <v>45</v>
      </c>
      <c r="L1000" s="2">
        <v>30</v>
      </c>
      <c r="M1000" s="2">
        <v>3</v>
      </c>
      <c r="N1000" s="2">
        <v>8</v>
      </c>
      <c r="O1000" s="2">
        <v>9</v>
      </c>
      <c r="P1000" s="2">
        <v>0</v>
      </c>
      <c r="Q1000" s="2">
        <v>0</v>
      </c>
      <c r="R1000" s="2">
        <v>0</v>
      </c>
      <c r="S1000" s="2">
        <v>0</v>
      </c>
      <c r="T1000" s="2">
        <v>0</v>
      </c>
      <c r="U1000" s="2">
        <v>9</v>
      </c>
      <c r="V1000" s="2">
        <v>0</v>
      </c>
      <c r="W1000" s="2">
        <v>0</v>
      </c>
      <c r="X1000" s="2">
        <v>0</v>
      </c>
      <c r="Y1000" s="2">
        <v>0</v>
      </c>
      <c r="Z1000" s="2">
        <v>0</v>
      </c>
    </row>
    <row r="1001" spans="1:26" x14ac:dyDescent="0.35">
      <c r="A1001" s="1">
        <v>41496</v>
      </c>
      <c r="B1001" s="2" t="s">
        <v>269</v>
      </c>
      <c r="C1001" s="2" t="s">
        <v>194</v>
      </c>
      <c r="D1001" s="2" t="s">
        <v>209</v>
      </c>
      <c r="E1001" s="2" t="s">
        <v>233</v>
      </c>
      <c r="F1001" s="2" t="s">
        <v>210</v>
      </c>
      <c r="G1001" s="2">
        <v>168</v>
      </c>
      <c r="H1001" s="2">
        <v>2</v>
      </c>
      <c r="I1001" s="2">
        <v>165</v>
      </c>
      <c r="J1001" s="2">
        <v>7</v>
      </c>
      <c r="K1001" s="2">
        <v>45</v>
      </c>
      <c r="L1001" s="2">
        <v>30</v>
      </c>
      <c r="M1001" s="2">
        <v>3</v>
      </c>
      <c r="N1001" s="2">
        <v>8</v>
      </c>
      <c r="O1001" s="2">
        <v>10</v>
      </c>
      <c r="P1001" s="2">
        <v>0</v>
      </c>
      <c r="Q1001" s="2">
        <v>0</v>
      </c>
      <c r="R1001" s="2">
        <v>0</v>
      </c>
      <c r="S1001" s="2">
        <v>0</v>
      </c>
      <c r="T1001" s="2">
        <v>0</v>
      </c>
      <c r="U1001" s="2">
        <v>10</v>
      </c>
      <c r="V1001" s="2">
        <v>0</v>
      </c>
      <c r="W1001" s="2">
        <v>0</v>
      </c>
      <c r="X1001" s="2">
        <v>0</v>
      </c>
      <c r="Y1001" s="2">
        <v>0</v>
      </c>
      <c r="Z1001" s="2">
        <v>0</v>
      </c>
    </row>
    <row r="1002" spans="1:26" x14ac:dyDescent="0.35">
      <c r="A1002" s="1">
        <v>41496</v>
      </c>
      <c r="B1002" s="2" t="s">
        <v>269</v>
      </c>
      <c r="C1002" s="2" t="s">
        <v>194</v>
      </c>
      <c r="D1002" s="2" t="s">
        <v>209</v>
      </c>
      <c r="E1002" s="2" t="s">
        <v>233</v>
      </c>
      <c r="F1002" s="2" t="s">
        <v>210</v>
      </c>
      <c r="G1002" s="2">
        <v>168</v>
      </c>
      <c r="H1002" s="2">
        <v>2</v>
      </c>
      <c r="I1002" s="2">
        <v>165</v>
      </c>
      <c r="J1002" s="2">
        <v>7</v>
      </c>
      <c r="K1002" s="2">
        <v>45</v>
      </c>
      <c r="L1002" s="2">
        <v>30</v>
      </c>
      <c r="M1002" s="2">
        <v>3</v>
      </c>
      <c r="N1002" s="2">
        <v>8</v>
      </c>
      <c r="O1002" s="2">
        <v>11</v>
      </c>
      <c r="P1002" s="2">
        <v>0</v>
      </c>
      <c r="Q1002" s="2">
        <v>0</v>
      </c>
      <c r="R1002" s="2">
        <v>0</v>
      </c>
      <c r="S1002" s="2">
        <v>0</v>
      </c>
      <c r="T1002" s="2">
        <v>0</v>
      </c>
      <c r="U1002" s="2">
        <v>11</v>
      </c>
      <c r="V1002" s="2">
        <v>0</v>
      </c>
      <c r="W1002" s="2">
        <v>0</v>
      </c>
      <c r="X1002" s="2">
        <v>0</v>
      </c>
      <c r="Y1002" s="2">
        <v>0</v>
      </c>
      <c r="Z1002" s="2">
        <v>0</v>
      </c>
    </row>
    <row r="1003" spans="1:26" x14ac:dyDescent="0.35">
      <c r="A1003" s="1">
        <v>41497</v>
      </c>
      <c r="B1003" s="2" t="s">
        <v>258</v>
      </c>
      <c r="C1003" s="2" t="s">
        <v>194</v>
      </c>
      <c r="D1003" s="2" t="s">
        <v>209</v>
      </c>
      <c r="E1003" s="2" t="s">
        <v>196</v>
      </c>
      <c r="F1003" s="2" t="s">
        <v>210</v>
      </c>
      <c r="G1003" s="2">
        <v>204</v>
      </c>
      <c r="H1003" s="2">
        <v>4</v>
      </c>
      <c r="I1003" s="2">
        <v>199</v>
      </c>
      <c r="J1003" s="2">
        <v>7</v>
      </c>
      <c r="K1003" s="2">
        <v>45</v>
      </c>
      <c r="L1003" s="2">
        <v>29</v>
      </c>
      <c r="M1003" s="2">
        <v>0</v>
      </c>
      <c r="N1003" s="2">
        <v>0</v>
      </c>
      <c r="O1003" s="2">
        <v>1</v>
      </c>
      <c r="P1003" s="2" t="s">
        <v>211</v>
      </c>
      <c r="Q1003" s="2">
        <v>0</v>
      </c>
      <c r="R1003" s="2">
        <v>1</v>
      </c>
      <c r="S1003" s="2">
        <v>0</v>
      </c>
      <c r="T1003" s="2">
        <v>0</v>
      </c>
      <c r="U1003" s="2">
        <v>1</v>
      </c>
      <c r="V1003" s="2" t="s">
        <v>203</v>
      </c>
      <c r="W1003" s="2">
        <v>10</v>
      </c>
      <c r="X1003" s="2">
        <v>3</v>
      </c>
      <c r="Y1003" s="2">
        <v>1</v>
      </c>
      <c r="Z1003" s="2">
        <v>34</v>
      </c>
    </row>
    <row r="1004" spans="1:26" x14ac:dyDescent="0.35">
      <c r="A1004" s="1">
        <v>41497</v>
      </c>
      <c r="B1004" s="2" t="s">
        <v>258</v>
      </c>
      <c r="C1004" s="2" t="s">
        <v>194</v>
      </c>
      <c r="D1004" s="2" t="s">
        <v>209</v>
      </c>
      <c r="E1004" s="2" t="s">
        <v>196</v>
      </c>
      <c r="F1004" s="2" t="s">
        <v>210</v>
      </c>
      <c r="G1004" s="2">
        <v>204</v>
      </c>
      <c r="H1004" s="2">
        <v>4</v>
      </c>
      <c r="I1004" s="2">
        <v>199</v>
      </c>
      <c r="J1004" s="2">
        <v>7</v>
      </c>
      <c r="K1004" s="2">
        <v>45</v>
      </c>
      <c r="L1004" s="2">
        <v>29</v>
      </c>
      <c r="M1004" s="2">
        <v>0</v>
      </c>
      <c r="N1004" s="2">
        <v>0</v>
      </c>
      <c r="O1004" s="2">
        <v>2</v>
      </c>
      <c r="P1004" s="2" t="s">
        <v>241</v>
      </c>
      <c r="Q1004" s="2">
        <v>60</v>
      </c>
      <c r="R1004" s="2">
        <v>1</v>
      </c>
      <c r="S1004" s="2">
        <v>1</v>
      </c>
      <c r="T1004" s="2">
        <v>0</v>
      </c>
      <c r="U1004" s="2">
        <v>2</v>
      </c>
      <c r="V1004" s="2" t="s">
        <v>270</v>
      </c>
      <c r="W1004" s="2">
        <v>4</v>
      </c>
      <c r="X1004" s="2">
        <v>2</v>
      </c>
      <c r="Y1004" s="2">
        <v>0</v>
      </c>
      <c r="Z1004" s="2">
        <v>9</v>
      </c>
    </row>
    <row r="1005" spans="1:26" x14ac:dyDescent="0.35">
      <c r="A1005" s="1">
        <v>41497</v>
      </c>
      <c r="B1005" s="2" t="s">
        <v>258</v>
      </c>
      <c r="C1005" s="2" t="s">
        <v>194</v>
      </c>
      <c r="D1005" s="2" t="s">
        <v>209</v>
      </c>
      <c r="E1005" s="2" t="s">
        <v>196</v>
      </c>
      <c r="F1005" s="2" t="s">
        <v>210</v>
      </c>
      <c r="G1005" s="2">
        <v>204</v>
      </c>
      <c r="H1005" s="2">
        <v>4</v>
      </c>
      <c r="I1005" s="2">
        <v>199</v>
      </c>
      <c r="J1005" s="2">
        <v>7</v>
      </c>
      <c r="K1005" s="2">
        <v>45</v>
      </c>
      <c r="L1005" s="2">
        <v>29</v>
      </c>
      <c r="M1005" s="2">
        <v>0</v>
      </c>
      <c r="N1005" s="2">
        <v>0</v>
      </c>
      <c r="O1005" s="2">
        <v>3</v>
      </c>
      <c r="P1005" s="2" t="s">
        <v>200</v>
      </c>
      <c r="Q1005" s="2">
        <v>4</v>
      </c>
      <c r="R1005" s="2">
        <v>1</v>
      </c>
      <c r="S1005" s="2">
        <v>0</v>
      </c>
      <c r="T1005" s="2">
        <v>0</v>
      </c>
      <c r="U1005" s="2">
        <v>3</v>
      </c>
      <c r="V1005" s="2" t="s">
        <v>214</v>
      </c>
      <c r="W1005" s="2">
        <v>10</v>
      </c>
      <c r="X1005" s="2">
        <v>0</v>
      </c>
      <c r="Y1005" s="2">
        <v>1</v>
      </c>
      <c r="Z1005" s="2">
        <v>36</v>
      </c>
    </row>
    <row r="1006" spans="1:26" x14ac:dyDescent="0.35">
      <c r="A1006" s="1">
        <v>41497</v>
      </c>
      <c r="B1006" s="2" t="s">
        <v>258</v>
      </c>
      <c r="C1006" s="2" t="s">
        <v>194</v>
      </c>
      <c r="D1006" s="2" t="s">
        <v>209</v>
      </c>
      <c r="E1006" s="2" t="s">
        <v>196</v>
      </c>
      <c r="F1006" s="2" t="s">
        <v>210</v>
      </c>
      <c r="G1006" s="2">
        <v>204</v>
      </c>
      <c r="H1006" s="2">
        <v>4</v>
      </c>
      <c r="I1006" s="2">
        <v>199</v>
      </c>
      <c r="J1006" s="2">
        <v>7</v>
      </c>
      <c r="K1006" s="2">
        <v>45</v>
      </c>
      <c r="L1006" s="2">
        <v>29</v>
      </c>
      <c r="M1006" s="2">
        <v>0</v>
      </c>
      <c r="N1006" s="2">
        <v>0</v>
      </c>
      <c r="O1006" s="2">
        <v>4</v>
      </c>
      <c r="P1006" s="2" t="s">
        <v>14</v>
      </c>
      <c r="Q1006" s="2">
        <v>9</v>
      </c>
      <c r="R1006" s="2">
        <v>1</v>
      </c>
      <c r="S1006" s="2">
        <v>0</v>
      </c>
      <c r="T1006" s="2">
        <v>0</v>
      </c>
      <c r="U1006" s="2">
        <v>4</v>
      </c>
      <c r="V1006" s="2" t="s">
        <v>233</v>
      </c>
      <c r="W1006" s="2">
        <v>8</v>
      </c>
      <c r="X1006" s="2">
        <v>2</v>
      </c>
      <c r="Y1006" s="2">
        <v>2</v>
      </c>
      <c r="Z1006" s="2">
        <v>38</v>
      </c>
    </row>
    <row r="1007" spans="1:26" x14ac:dyDescent="0.35">
      <c r="A1007" s="1">
        <v>41497</v>
      </c>
      <c r="B1007" s="2" t="s">
        <v>258</v>
      </c>
      <c r="C1007" s="2" t="s">
        <v>194</v>
      </c>
      <c r="D1007" s="2" t="s">
        <v>209</v>
      </c>
      <c r="E1007" s="2" t="s">
        <v>196</v>
      </c>
      <c r="F1007" s="2" t="s">
        <v>210</v>
      </c>
      <c r="G1007" s="2">
        <v>204</v>
      </c>
      <c r="H1007" s="2">
        <v>4</v>
      </c>
      <c r="I1007" s="2">
        <v>199</v>
      </c>
      <c r="J1007" s="2">
        <v>7</v>
      </c>
      <c r="K1007" s="2">
        <v>45</v>
      </c>
      <c r="L1007" s="2">
        <v>29</v>
      </c>
      <c r="M1007" s="2">
        <v>0</v>
      </c>
      <c r="N1007" s="2">
        <v>0</v>
      </c>
      <c r="O1007" s="2">
        <v>5</v>
      </c>
      <c r="P1007" s="2" t="s">
        <v>233</v>
      </c>
      <c r="Q1007" s="2">
        <v>93</v>
      </c>
      <c r="R1007" s="2">
        <v>0</v>
      </c>
      <c r="S1007" s="2">
        <v>1</v>
      </c>
      <c r="T1007" s="2">
        <v>0</v>
      </c>
      <c r="U1007" s="2">
        <v>5</v>
      </c>
      <c r="V1007" s="2" t="s">
        <v>196</v>
      </c>
      <c r="W1007" s="2">
        <v>7</v>
      </c>
      <c r="X1007" s="2">
        <v>0</v>
      </c>
      <c r="Y1007" s="2">
        <v>2</v>
      </c>
      <c r="Z1007" s="2">
        <v>36</v>
      </c>
    </row>
    <row r="1008" spans="1:26" x14ac:dyDescent="0.35">
      <c r="A1008" s="1">
        <v>41497</v>
      </c>
      <c r="B1008" s="2" t="s">
        <v>258</v>
      </c>
      <c r="C1008" s="2" t="s">
        <v>194</v>
      </c>
      <c r="D1008" s="2" t="s">
        <v>209</v>
      </c>
      <c r="E1008" s="2" t="s">
        <v>196</v>
      </c>
      <c r="F1008" s="2" t="s">
        <v>210</v>
      </c>
      <c r="G1008" s="2">
        <v>204</v>
      </c>
      <c r="H1008" s="2">
        <v>4</v>
      </c>
      <c r="I1008" s="2">
        <v>199</v>
      </c>
      <c r="J1008" s="2">
        <v>7</v>
      </c>
      <c r="K1008" s="2">
        <v>45</v>
      </c>
      <c r="L1008" s="2">
        <v>29</v>
      </c>
      <c r="M1008" s="2">
        <v>0</v>
      </c>
      <c r="N1008" s="2">
        <v>0</v>
      </c>
      <c r="O1008" s="2">
        <v>6</v>
      </c>
      <c r="P1008" s="2" t="s">
        <v>212</v>
      </c>
      <c r="Q1008" s="2">
        <v>38</v>
      </c>
      <c r="R1008" s="2">
        <v>0</v>
      </c>
      <c r="S1008" s="2">
        <v>0</v>
      </c>
      <c r="T1008" s="2">
        <v>0</v>
      </c>
      <c r="U1008" s="2">
        <v>6</v>
      </c>
      <c r="V1008" s="2" t="s">
        <v>212</v>
      </c>
      <c r="W1008" s="2">
        <v>3</v>
      </c>
      <c r="X1008" s="2">
        <v>0</v>
      </c>
      <c r="Y1008" s="2">
        <v>1</v>
      </c>
      <c r="Z1008" s="2">
        <v>27</v>
      </c>
    </row>
    <row r="1009" spans="1:26" x14ac:dyDescent="0.35">
      <c r="A1009" s="1">
        <v>41497</v>
      </c>
      <c r="B1009" s="2" t="s">
        <v>258</v>
      </c>
      <c r="C1009" s="2" t="s">
        <v>194</v>
      </c>
      <c r="D1009" s="2" t="s">
        <v>209</v>
      </c>
      <c r="E1009" s="2" t="s">
        <v>196</v>
      </c>
      <c r="F1009" s="2" t="s">
        <v>210</v>
      </c>
      <c r="G1009" s="2">
        <v>204</v>
      </c>
      <c r="H1009" s="2">
        <v>4</v>
      </c>
      <c r="I1009" s="2">
        <v>199</v>
      </c>
      <c r="J1009" s="2">
        <v>7</v>
      </c>
      <c r="K1009" s="2">
        <v>45</v>
      </c>
      <c r="L1009" s="2">
        <v>29</v>
      </c>
      <c r="M1009" s="2">
        <v>0</v>
      </c>
      <c r="N1009" s="2">
        <v>0</v>
      </c>
      <c r="O1009" s="2">
        <v>7</v>
      </c>
      <c r="P1009" s="2">
        <v>0</v>
      </c>
      <c r="Q1009" s="2">
        <v>0</v>
      </c>
      <c r="R1009" s="2">
        <v>0</v>
      </c>
      <c r="S1009" s="2">
        <v>0</v>
      </c>
      <c r="T1009" s="2">
        <v>0</v>
      </c>
      <c r="U1009" s="2">
        <v>7</v>
      </c>
      <c r="V1009" s="2" t="s">
        <v>241</v>
      </c>
      <c r="W1009" s="2">
        <v>3</v>
      </c>
      <c r="X1009" s="2">
        <v>0</v>
      </c>
      <c r="Y1009" s="2">
        <v>0</v>
      </c>
      <c r="Z1009" s="2">
        <v>19</v>
      </c>
    </row>
    <row r="1010" spans="1:26" x14ac:dyDescent="0.35">
      <c r="A1010" s="1">
        <v>41497</v>
      </c>
      <c r="B1010" s="2" t="s">
        <v>258</v>
      </c>
      <c r="C1010" s="2" t="s">
        <v>194</v>
      </c>
      <c r="D1010" s="2" t="s">
        <v>209</v>
      </c>
      <c r="E1010" s="2" t="s">
        <v>196</v>
      </c>
      <c r="F1010" s="2" t="s">
        <v>210</v>
      </c>
      <c r="G1010" s="2">
        <v>204</v>
      </c>
      <c r="H1010" s="2">
        <v>4</v>
      </c>
      <c r="I1010" s="2">
        <v>199</v>
      </c>
      <c r="J1010" s="2">
        <v>7</v>
      </c>
      <c r="K1010" s="2">
        <v>45</v>
      </c>
      <c r="L1010" s="2">
        <v>29</v>
      </c>
      <c r="M1010" s="2">
        <v>0</v>
      </c>
      <c r="N1010" s="2">
        <v>0</v>
      </c>
      <c r="O1010" s="2">
        <v>8</v>
      </c>
      <c r="P1010" s="2">
        <v>0</v>
      </c>
      <c r="Q1010" s="2">
        <v>0</v>
      </c>
      <c r="R1010" s="2">
        <v>0</v>
      </c>
      <c r="S1010" s="2">
        <v>0</v>
      </c>
      <c r="T1010" s="2">
        <v>0</v>
      </c>
      <c r="U1010" s="2">
        <v>8</v>
      </c>
      <c r="V1010" s="2">
        <v>0</v>
      </c>
      <c r="W1010" s="2">
        <v>0</v>
      </c>
      <c r="X1010" s="2">
        <v>0</v>
      </c>
      <c r="Y1010" s="2">
        <v>0</v>
      </c>
      <c r="Z1010" s="2">
        <v>0</v>
      </c>
    </row>
    <row r="1011" spans="1:26" x14ac:dyDescent="0.35">
      <c r="A1011" s="1">
        <v>41497</v>
      </c>
      <c r="B1011" s="2" t="s">
        <v>258</v>
      </c>
      <c r="C1011" s="2" t="s">
        <v>194</v>
      </c>
      <c r="D1011" s="2" t="s">
        <v>209</v>
      </c>
      <c r="E1011" s="2" t="s">
        <v>196</v>
      </c>
      <c r="F1011" s="2" t="s">
        <v>210</v>
      </c>
      <c r="G1011" s="2">
        <v>204</v>
      </c>
      <c r="H1011" s="2">
        <v>4</v>
      </c>
      <c r="I1011" s="2">
        <v>199</v>
      </c>
      <c r="J1011" s="2">
        <v>7</v>
      </c>
      <c r="K1011" s="2">
        <v>45</v>
      </c>
      <c r="L1011" s="2">
        <v>29</v>
      </c>
      <c r="M1011" s="2">
        <v>0</v>
      </c>
      <c r="N1011" s="2">
        <v>0</v>
      </c>
      <c r="O1011" s="2">
        <v>9</v>
      </c>
      <c r="P1011" s="2">
        <v>0</v>
      </c>
      <c r="Q1011" s="2">
        <v>0</v>
      </c>
      <c r="R1011" s="2">
        <v>0</v>
      </c>
      <c r="S1011" s="2">
        <v>0</v>
      </c>
      <c r="T1011" s="2">
        <v>0</v>
      </c>
      <c r="U1011" s="2">
        <v>9</v>
      </c>
      <c r="V1011" s="2">
        <v>0</v>
      </c>
      <c r="W1011" s="2">
        <v>0</v>
      </c>
      <c r="X1011" s="2">
        <v>0</v>
      </c>
      <c r="Y1011" s="2">
        <v>0</v>
      </c>
      <c r="Z1011" s="2">
        <v>0</v>
      </c>
    </row>
    <row r="1012" spans="1:26" x14ac:dyDescent="0.35">
      <c r="A1012" s="1">
        <v>41497</v>
      </c>
      <c r="B1012" s="2" t="s">
        <v>258</v>
      </c>
      <c r="C1012" s="2" t="s">
        <v>194</v>
      </c>
      <c r="D1012" s="2" t="s">
        <v>209</v>
      </c>
      <c r="E1012" s="2" t="s">
        <v>196</v>
      </c>
      <c r="F1012" s="2" t="s">
        <v>210</v>
      </c>
      <c r="G1012" s="2">
        <v>204</v>
      </c>
      <c r="H1012" s="2">
        <v>4</v>
      </c>
      <c r="I1012" s="2">
        <v>199</v>
      </c>
      <c r="J1012" s="2">
        <v>7</v>
      </c>
      <c r="K1012" s="2">
        <v>45</v>
      </c>
      <c r="L1012" s="2">
        <v>29</v>
      </c>
      <c r="M1012" s="2">
        <v>0</v>
      </c>
      <c r="N1012" s="2">
        <v>0</v>
      </c>
      <c r="O1012" s="2">
        <v>10</v>
      </c>
      <c r="P1012" s="2">
        <v>0</v>
      </c>
      <c r="Q1012" s="2">
        <v>0</v>
      </c>
      <c r="R1012" s="2">
        <v>0</v>
      </c>
      <c r="S1012" s="2">
        <v>0</v>
      </c>
      <c r="T1012" s="2">
        <v>0</v>
      </c>
      <c r="U1012" s="2">
        <v>10</v>
      </c>
      <c r="V1012" s="2">
        <v>0</v>
      </c>
      <c r="W1012" s="2">
        <v>0</v>
      </c>
      <c r="X1012" s="2">
        <v>0</v>
      </c>
      <c r="Y1012" s="2">
        <v>0</v>
      </c>
      <c r="Z1012" s="2">
        <v>0</v>
      </c>
    </row>
    <row r="1013" spans="1:26" x14ac:dyDescent="0.35">
      <c r="A1013" s="1">
        <v>41497</v>
      </c>
      <c r="B1013" s="2" t="s">
        <v>258</v>
      </c>
      <c r="C1013" s="2" t="s">
        <v>194</v>
      </c>
      <c r="D1013" s="2" t="s">
        <v>209</v>
      </c>
      <c r="E1013" s="2" t="s">
        <v>196</v>
      </c>
      <c r="F1013" s="2" t="s">
        <v>210</v>
      </c>
      <c r="G1013" s="2">
        <v>204</v>
      </c>
      <c r="H1013" s="2">
        <v>4</v>
      </c>
      <c r="I1013" s="2">
        <v>199</v>
      </c>
      <c r="J1013" s="2">
        <v>7</v>
      </c>
      <c r="K1013" s="2">
        <v>45</v>
      </c>
      <c r="L1013" s="2">
        <v>29</v>
      </c>
      <c r="M1013" s="2">
        <v>0</v>
      </c>
      <c r="N1013" s="2">
        <v>0</v>
      </c>
      <c r="O1013" s="2">
        <v>11</v>
      </c>
      <c r="P1013" s="2">
        <v>0</v>
      </c>
      <c r="Q1013" s="2">
        <v>0</v>
      </c>
      <c r="R1013" s="2">
        <v>0</v>
      </c>
      <c r="S1013" s="2">
        <v>0</v>
      </c>
      <c r="T1013" s="2">
        <v>0</v>
      </c>
      <c r="U1013" s="2">
        <v>11</v>
      </c>
      <c r="V1013" s="2">
        <v>0</v>
      </c>
      <c r="W1013" s="2">
        <v>0</v>
      </c>
      <c r="X1013" s="2">
        <v>0</v>
      </c>
      <c r="Y1013" s="2">
        <v>0</v>
      </c>
      <c r="Z1013" s="2">
        <v>0</v>
      </c>
    </row>
    <row r="1014" spans="1:26" x14ac:dyDescent="0.35">
      <c r="A1014" s="1">
        <v>41504</v>
      </c>
      <c r="B1014" s="2" t="s">
        <v>275</v>
      </c>
      <c r="C1014" s="2" t="s">
        <v>194</v>
      </c>
      <c r="D1014" s="2" t="s">
        <v>195</v>
      </c>
      <c r="E1014" s="2" t="s">
        <v>196</v>
      </c>
      <c r="F1014" s="2" t="s">
        <v>210</v>
      </c>
      <c r="G1014" s="2">
        <v>175</v>
      </c>
      <c r="H1014" s="2">
        <v>3</v>
      </c>
      <c r="I1014" s="2">
        <v>171</v>
      </c>
      <c r="J1014" s="2">
        <v>4</v>
      </c>
      <c r="K1014" s="2">
        <v>40</v>
      </c>
      <c r="L1014" s="2">
        <v>38</v>
      </c>
      <c r="M1014" s="2">
        <v>17</v>
      </c>
      <c r="N1014" s="2">
        <v>9</v>
      </c>
      <c r="O1014" s="2">
        <v>1</v>
      </c>
      <c r="P1014" s="2" t="s">
        <v>212</v>
      </c>
      <c r="Q1014" s="2">
        <v>16</v>
      </c>
      <c r="R1014" s="2">
        <v>1</v>
      </c>
      <c r="S1014" s="2">
        <v>0</v>
      </c>
      <c r="T1014" s="2">
        <v>0</v>
      </c>
      <c r="U1014" s="2">
        <v>1</v>
      </c>
      <c r="V1014" s="2" t="s">
        <v>220</v>
      </c>
      <c r="W1014" s="2">
        <v>8</v>
      </c>
      <c r="X1014" s="2">
        <v>2</v>
      </c>
      <c r="Y1014" s="2">
        <v>1</v>
      </c>
      <c r="Z1014" s="2">
        <v>18</v>
      </c>
    </row>
    <row r="1015" spans="1:26" x14ac:dyDescent="0.35">
      <c r="A1015" s="1">
        <v>41504</v>
      </c>
      <c r="B1015" s="2" t="s">
        <v>275</v>
      </c>
      <c r="C1015" s="2" t="s">
        <v>194</v>
      </c>
      <c r="D1015" s="2" t="s">
        <v>195</v>
      </c>
      <c r="E1015" s="2" t="s">
        <v>196</v>
      </c>
      <c r="F1015" s="2" t="s">
        <v>210</v>
      </c>
      <c r="G1015" s="2">
        <v>175</v>
      </c>
      <c r="H1015" s="2">
        <v>3</v>
      </c>
      <c r="I1015" s="2">
        <v>171</v>
      </c>
      <c r="J1015" s="2">
        <v>4</v>
      </c>
      <c r="K1015" s="2">
        <v>40</v>
      </c>
      <c r="L1015" s="2">
        <v>38</v>
      </c>
      <c r="M1015" s="2">
        <v>17</v>
      </c>
      <c r="N1015" s="2">
        <v>9</v>
      </c>
      <c r="O1015" s="2">
        <v>2</v>
      </c>
      <c r="P1015" s="2" t="s">
        <v>241</v>
      </c>
      <c r="Q1015" s="2">
        <v>98</v>
      </c>
      <c r="R1015" s="2">
        <v>0</v>
      </c>
      <c r="S1015" s="2">
        <v>1</v>
      </c>
      <c r="T1015" s="2">
        <v>0</v>
      </c>
      <c r="U1015" s="2">
        <v>2</v>
      </c>
      <c r="V1015" s="2" t="s">
        <v>241</v>
      </c>
      <c r="W1015" s="2">
        <v>8</v>
      </c>
      <c r="X1015" s="2">
        <v>1</v>
      </c>
      <c r="Y1015" s="2">
        <v>1</v>
      </c>
      <c r="Z1015" s="2">
        <v>33</v>
      </c>
    </row>
    <row r="1016" spans="1:26" x14ac:dyDescent="0.35">
      <c r="A1016" s="1">
        <v>41504</v>
      </c>
      <c r="B1016" s="2" t="s">
        <v>275</v>
      </c>
      <c r="C1016" s="2" t="s">
        <v>194</v>
      </c>
      <c r="D1016" s="2" t="s">
        <v>195</v>
      </c>
      <c r="E1016" s="2" t="s">
        <v>196</v>
      </c>
      <c r="F1016" s="2" t="s">
        <v>210</v>
      </c>
      <c r="G1016" s="2">
        <v>175</v>
      </c>
      <c r="H1016" s="2">
        <v>3</v>
      </c>
      <c r="I1016" s="2">
        <v>171</v>
      </c>
      <c r="J1016" s="2">
        <v>4</v>
      </c>
      <c r="K1016" s="2">
        <v>40</v>
      </c>
      <c r="L1016" s="2">
        <v>38</v>
      </c>
      <c r="M1016" s="2">
        <v>17</v>
      </c>
      <c r="N1016" s="2">
        <v>9</v>
      </c>
      <c r="O1016" s="2">
        <v>3</v>
      </c>
      <c r="P1016" s="2" t="s">
        <v>148</v>
      </c>
      <c r="Q1016" s="2">
        <v>1</v>
      </c>
      <c r="R1016" s="2">
        <v>1</v>
      </c>
      <c r="S1016" s="2">
        <v>0</v>
      </c>
      <c r="T1016" s="2">
        <v>0</v>
      </c>
      <c r="U1016" s="2">
        <v>3</v>
      </c>
      <c r="V1016" s="2" t="s">
        <v>203</v>
      </c>
      <c r="W1016" s="2">
        <v>5</v>
      </c>
      <c r="X1016" s="2">
        <v>0</v>
      </c>
      <c r="Y1016" s="2">
        <v>0</v>
      </c>
      <c r="Z1016" s="2">
        <v>32</v>
      </c>
    </row>
    <row r="1017" spans="1:26" x14ac:dyDescent="0.35">
      <c r="A1017" s="1">
        <v>41504</v>
      </c>
      <c r="B1017" s="2" t="s">
        <v>275</v>
      </c>
      <c r="C1017" s="2" t="s">
        <v>194</v>
      </c>
      <c r="D1017" s="2" t="s">
        <v>195</v>
      </c>
      <c r="E1017" s="2" t="s">
        <v>196</v>
      </c>
      <c r="F1017" s="2" t="s">
        <v>210</v>
      </c>
      <c r="G1017" s="2">
        <v>175</v>
      </c>
      <c r="H1017" s="2">
        <v>3</v>
      </c>
      <c r="I1017" s="2">
        <v>171</v>
      </c>
      <c r="J1017" s="2">
        <v>4</v>
      </c>
      <c r="K1017" s="2">
        <v>40</v>
      </c>
      <c r="L1017" s="2">
        <v>38</v>
      </c>
      <c r="M1017" s="2">
        <v>17</v>
      </c>
      <c r="N1017" s="2">
        <v>9</v>
      </c>
      <c r="O1017" s="2">
        <v>4</v>
      </c>
      <c r="P1017" s="2" t="s">
        <v>196</v>
      </c>
      <c r="Q1017" s="2">
        <v>33</v>
      </c>
      <c r="R1017" s="2">
        <v>1</v>
      </c>
      <c r="S1017" s="2">
        <v>0</v>
      </c>
      <c r="T1017" s="2">
        <v>0</v>
      </c>
      <c r="U1017" s="2">
        <v>4</v>
      </c>
      <c r="V1017" s="2" t="s">
        <v>214</v>
      </c>
      <c r="W1017" s="2">
        <v>8</v>
      </c>
      <c r="X1017" s="2">
        <v>1</v>
      </c>
      <c r="Y1017" s="2">
        <v>2</v>
      </c>
      <c r="Z1017" s="2">
        <v>23</v>
      </c>
    </row>
    <row r="1018" spans="1:26" x14ac:dyDescent="0.35">
      <c r="A1018" s="1">
        <v>41504</v>
      </c>
      <c r="B1018" s="2" t="s">
        <v>275</v>
      </c>
      <c r="C1018" s="2" t="s">
        <v>194</v>
      </c>
      <c r="D1018" s="2" t="s">
        <v>195</v>
      </c>
      <c r="E1018" s="2" t="s">
        <v>196</v>
      </c>
      <c r="F1018" s="2" t="s">
        <v>210</v>
      </c>
      <c r="G1018" s="2">
        <v>175</v>
      </c>
      <c r="H1018" s="2">
        <v>3</v>
      </c>
      <c r="I1018" s="2">
        <v>171</v>
      </c>
      <c r="J1018" s="2">
        <v>4</v>
      </c>
      <c r="K1018" s="2">
        <v>40</v>
      </c>
      <c r="L1018" s="2">
        <v>38</v>
      </c>
      <c r="M1018" s="2">
        <v>17</v>
      </c>
      <c r="N1018" s="2">
        <v>9</v>
      </c>
      <c r="O1018" s="2">
        <v>5</v>
      </c>
      <c r="P1018" s="2" t="s">
        <v>233</v>
      </c>
      <c r="Q1018" s="2">
        <v>10</v>
      </c>
      <c r="R1018" s="2">
        <v>0</v>
      </c>
      <c r="S1018" s="2">
        <v>0</v>
      </c>
      <c r="T1018" s="2">
        <v>0</v>
      </c>
      <c r="U1018" s="2">
        <v>5</v>
      </c>
      <c r="V1018" s="2" t="s">
        <v>196</v>
      </c>
      <c r="W1018" s="2">
        <v>3</v>
      </c>
      <c r="X1018" s="2">
        <v>0</v>
      </c>
      <c r="Y1018" s="2">
        <v>0</v>
      </c>
      <c r="Z1018" s="2">
        <v>20</v>
      </c>
    </row>
    <row r="1019" spans="1:26" x14ac:dyDescent="0.35">
      <c r="A1019" s="1">
        <v>41504</v>
      </c>
      <c r="B1019" s="2" t="s">
        <v>275</v>
      </c>
      <c r="C1019" s="2" t="s">
        <v>194</v>
      </c>
      <c r="D1019" s="2" t="s">
        <v>195</v>
      </c>
      <c r="E1019" s="2" t="s">
        <v>196</v>
      </c>
      <c r="F1019" s="2" t="s">
        <v>210</v>
      </c>
      <c r="G1019" s="2">
        <v>175</v>
      </c>
      <c r="H1019" s="2">
        <v>3</v>
      </c>
      <c r="I1019" s="2">
        <v>171</v>
      </c>
      <c r="J1019" s="2">
        <v>4</v>
      </c>
      <c r="K1019" s="2">
        <v>40</v>
      </c>
      <c r="L1019" s="2">
        <v>38</v>
      </c>
      <c r="M1019" s="2">
        <v>17</v>
      </c>
      <c r="N1019" s="2">
        <v>9</v>
      </c>
      <c r="O1019" s="2">
        <v>6</v>
      </c>
      <c r="P1019" s="2">
        <v>0</v>
      </c>
      <c r="Q1019" s="2">
        <v>0</v>
      </c>
      <c r="R1019" s="2">
        <v>0</v>
      </c>
      <c r="S1019" s="2">
        <v>0</v>
      </c>
      <c r="T1019" s="2">
        <v>0</v>
      </c>
      <c r="U1019" s="2">
        <v>6</v>
      </c>
      <c r="V1019" s="2" t="s">
        <v>233</v>
      </c>
      <c r="W1019" s="2">
        <v>8</v>
      </c>
      <c r="X1019" s="2">
        <v>0</v>
      </c>
      <c r="Y1019" s="2">
        <v>0</v>
      </c>
      <c r="Z1019" s="2">
        <v>36</v>
      </c>
    </row>
    <row r="1020" spans="1:26" x14ac:dyDescent="0.35">
      <c r="A1020" s="1">
        <v>41504</v>
      </c>
      <c r="B1020" s="2" t="s">
        <v>275</v>
      </c>
      <c r="C1020" s="2" t="s">
        <v>194</v>
      </c>
      <c r="D1020" s="2" t="s">
        <v>195</v>
      </c>
      <c r="E1020" s="2" t="s">
        <v>196</v>
      </c>
      <c r="F1020" s="2" t="s">
        <v>210</v>
      </c>
      <c r="G1020" s="2">
        <v>175</v>
      </c>
      <c r="H1020" s="2">
        <v>3</v>
      </c>
      <c r="I1020" s="2">
        <v>171</v>
      </c>
      <c r="J1020" s="2">
        <v>4</v>
      </c>
      <c r="K1020" s="2">
        <v>40</v>
      </c>
      <c r="L1020" s="2">
        <v>38</v>
      </c>
      <c r="M1020" s="2">
        <v>17</v>
      </c>
      <c r="N1020" s="2">
        <v>9</v>
      </c>
      <c r="O1020" s="2">
        <v>7</v>
      </c>
      <c r="P1020" s="2">
        <v>0</v>
      </c>
      <c r="Q1020" s="2">
        <v>0</v>
      </c>
      <c r="R1020" s="2">
        <v>0</v>
      </c>
      <c r="S1020" s="2">
        <v>0</v>
      </c>
      <c r="T1020" s="2">
        <v>0</v>
      </c>
      <c r="U1020" s="2">
        <v>7</v>
      </c>
      <c r="V1020" s="2">
        <v>0</v>
      </c>
      <c r="W1020" s="2">
        <v>0</v>
      </c>
      <c r="X1020" s="2">
        <v>0</v>
      </c>
      <c r="Y1020" s="2">
        <v>0</v>
      </c>
      <c r="Z1020" s="2">
        <v>0</v>
      </c>
    </row>
    <row r="1021" spans="1:26" x14ac:dyDescent="0.35">
      <c r="A1021" s="1">
        <v>41504</v>
      </c>
      <c r="B1021" s="2" t="s">
        <v>275</v>
      </c>
      <c r="C1021" s="2" t="s">
        <v>194</v>
      </c>
      <c r="D1021" s="2" t="s">
        <v>195</v>
      </c>
      <c r="E1021" s="2" t="s">
        <v>196</v>
      </c>
      <c r="F1021" s="2" t="s">
        <v>210</v>
      </c>
      <c r="G1021" s="2">
        <v>175</v>
      </c>
      <c r="H1021" s="2">
        <v>3</v>
      </c>
      <c r="I1021" s="2">
        <v>171</v>
      </c>
      <c r="J1021" s="2">
        <v>4</v>
      </c>
      <c r="K1021" s="2">
        <v>40</v>
      </c>
      <c r="L1021" s="2">
        <v>38</v>
      </c>
      <c r="M1021" s="2">
        <v>17</v>
      </c>
      <c r="N1021" s="2">
        <v>9</v>
      </c>
      <c r="O1021" s="2">
        <v>8</v>
      </c>
      <c r="P1021" s="2">
        <v>0</v>
      </c>
      <c r="Q1021" s="2">
        <v>0</v>
      </c>
      <c r="R1021" s="2">
        <v>0</v>
      </c>
      <c r="S1021" s="2">
        <v>0</v>
      </c>
      <c r="T1021" s="2">
        <v>0</v>
      </c>
      <c r="U1021" s="2">
        <v>8</v>
      </c>
      <c r="V1021" s="2">
        <v>0</v>
      </c>
      <c r="W1021" s="2">
        <v>0</v>
      </c>
      <c r="X1021" s="2">
        <v>0</v>
      </c>
      <c r="Y1021" s="2">
        <v>0</v>
      </c>
      <c r="Z1021" s="2">
        <v>0</v>
      </c>
    </row>
    <row r="1022" spans="1:26" x14ac:dyDescent="0.35">
      <c r="A1022" s="1">
        <v>41504</v>
      </c>
      <c r="B1022" s="2" t="s">
        <v>275</v>
      </c>
      <c r="C1022" s="2" t="s">
        <v>194</v>
      </c>
      <c r="D1022" s="2" t="s">
        <v>195</v>
      </c>
      <c r="E1022" s="2" t="s">
        <v>196</v>
      </c>
      <c r="F1022" s="2" t="s">
        <v>210</v>
      </c>
      <c r="G1022" s="2">
        <v>175</v>
      </c>
      <c r="H1022" s="2">
        <v>3</v>
      </c>
      <c r="I1022" s="2">
        <v>171</v>
      </c>
      <c r="J1022" s="2">
        <v>4</v>
      </c>
      <c r="K1022" s="2">
        <v>40</v>
      </c>
      <c r="L1022" s="2">
        <v>38</v>
      </c>
      <c r="M1022" s="2">
        <v>17</v>
      </c>
      <c r="N1022" s="2">
        <v>9</v>
      </c>
      <c r="O1022" s="2">
        <v>9</v>
      </c>
      <c r="P1022" s="2">
        <v>0</v>
      </c>
      <c r="Q1022" s="2">
        <v>0</v>
      </c>
      <c r="R1022" s="2">
        <v>0</v>
      </c>
      <c r="S1022" s="2">
        <v>0</v>
      </c>
      <c r="T1022" s="2">
        <v>0</v>
      </c>
      <c r="U1022" s="2">
        <v>9</v>
      </c>
      <c r="V1022" s="2">
        <v>0</v>
      </c>
      <c r="W1022" s="2">
        <v>0</v>
      </c>
      <c r="X1022" s="2">
        <v>0</v>
      </c>
      <c r="Y1022" s="2">
        <v>0</v>
      </c>
      <c r="Z1022" s="2">
        <v>0</v>
      </c>
    </row>
    <row r="1023" spans="1:26" x14ac:dyDescent="0.35">
      <c r="A1023" s="1">
        <v>41504</v>
      </c>
      <c r="B1023" s="2" t="s">
        <v>275</v>
      </c>
      <c r="C1023" s="2" t="s">
        <v>194</v>
      </c>
      <c r="D1023" s="2" t="s">
        <v>195</v>
      </c>
      <c r="E1023" s="2" t="s">
        <v>196</v>
      </c>
      <c r="F1023" s="2" t="s">
        <v>210</v>
      </c>
      <c r="G1023" s="2">
        <v>175</v>
      </c>
      <c r="H1023" s="2">
        <v>3</v>
      </c>
      <c r="I1023" s="2">
        <v>171</v>
      </c>
      <c r="J1023" s="2">
        <v>4</v>
      </c>
      <c r="K1023" s="2">
        <v>40</v>
      </c>
      <c r="L1023" s="2">
        <v>38</v>
      </c>
      <c r="M1023" s="2">
        <v>17</v>
      </c>
      <c r="N1023" s="2">
        <v>9</v>
      </c>
      <c r="O1023" s="2">
        <v>10</v>
      </c>
      <c r="P1023" s="2">
        <v>0</v>
      </c>
      <c r="Q1023" s="2">
        <v>0</v>
      </c>
      <c r="R1023" s="2">
        <v>0</v>
      </c>
      <c r="S1023" s="2">
        <v>0</v>
      </c>
      <c r="T1023" s="2">
        <v>0</v>
      </c>
      <c r="U1023" s="2">
        <v>10</v>
      </c>
      <c r="V1023" s="2">
        <v>0</v>
      </c>
      <c r="W1023" s="2">
        <v>0</v>
      </c>
      <c r="X1023" s="2">
        <v>0</v>
      </c>
      <c r="Y1023" s="2">
        <v>0</v>
      </c>
      <c r="Z1023" s="2">
        <v>0</v>
      </c>
    </row>
    <row r="1024" spans="1:26" x14ac:dyDescent="0.35">
      <c r="A1024" s="1">
        <v>41504</v>
      </c>
      <c r="B1024" s="2" t="s">
        <v>275</v>
      </c>
      <c r="C1024" s="2" t="s">
        <v>194</v>
      </c>
      <c r="D1024" s="2" t="s">
        <v>195</v>
      </c>
      <c r="E1024" s="2" t="s">
        <v>196</v>
      </c>
      <c r="F1024" s="2" t="s">
        <v>210</v>
      </c>
      <c r="G1024" s="2">
        <v>175</v>
      </c>
      <c r="H1024" s="2">
        <v>3</v>
      </c>
      <c r="I1024" s="2">
        <v>171</v>
      </c>
      <c r="J1024" s="2">
        <v>4</v>
      </c>
      <c r="K1024" s="2">
        <v>40</v>
      </c>
      <c r="L1024" s="2">
        <v>38</v>
      </c>
      <c r="M1024" s="2">
        <v>17</v>
      </c>
      <c r="N1024" s="2">
        <v>9</v>
      </c>
      <c r="O1024" s="2">
        <v>11</v>
      </c>
      <c r="P1024" s="2">
        <v>0</v>
      </c>
      <c r="Q1024" s="2">
        <v>0</v>
      </c>
      <c r="R1024" s="2">
        <v>0</v>
      </c>
      <c r="S1024" s="2">
        <v>0</v>
      </c>
      <c r="T1024" s="2">
        <v>0</v>
      </c>
      <c r="U1024" s="2">
        <v>11</v>
      </c>
      <c r="V1024" s="2">
        <v>0</v>
      </c>
      <c r="W1024" s="2">
        <v>0</v>
      </c>
      <c r="X1024" s="2">
        <v>0</v>
      </c>
      <c r="Y1024" s="2">
        <v>0</v>
      </c>
      <c r="Z1024" s="2">
        <v>0</v>
      </c>
    </row>
    <row r="1025" spans="1:26" x14ac:dyDescent="0.35">
      <c r="A1025" s="1">
        <v>41511</v>
      </c>
      <c r="B1025" s="2" t="s">
        <v>245</v>
      </c>
      <c r="C1025" s="2" t="s">
        <v>249</v>
      </c>
      <c r="D1025" s="2" t="s">
        <v>209</v>
      </c>
      <c r="E1025" s="2">
        <v>0</v>
      </c>
      <c r="F1025" s="2">
        <v>0</v>
      </c>
      <c r="G1025" s="2">
        <v>0</v>
      </c>
      <c r="H1025" s="2">
        <v>0</v>
      </c>
      <c r="I1025" s="2">
        <v>0</v>
      </c>
      <c r="J1025" s="2">
        <v>0</v>
      </c>
      <c r="K1025" s="2">
        <v>0</v>
      </c>
      <c r="L1025" s="2">
        <v>0</v>
      </c>
      <c r="M1025" s="2">
        <v>0</v>
      </c>
      <c r="N1025" s="2">
        <v>0</v>
      </c>
      <c r="O1025" s="2">
        <v>1</v>
      </c>
      <c r="P1025" s="2">
        <v>0</v>
      </c>
      <c r="Q1025" s="2">
        <v>0</v>
      </c>
      <c r="R1025" s="2">
        <v>0</v>
      </c>
      <c r="S1025" s="2">
        <v>0</v>
      </c>
      <c r="T1025" s="2">
        <v>0</v>
      </c>
      <c r="U1025" s="2">
        <v>1</v>
      </c>
      <c r="V1025" s="2">
        <v>0</v>
      </c>
      <c r="W1025" s="2">
        <v>0</v>
      </c>
      <c r="X1025" s="2">
        <v>0</v>
      </c>
      <c r="Y1025" s="2">
        <v>0</v>
      </c>
      <c r="Z1025" s="2">
        <v>0</v>
      </c>
    </row>
    <row r="1026" spans="1:26" x14ac:dyDescent="0.35">
      <c r="A1026" s="1">
        <v>41511</v>
      </c>
      <c r="B1026" s="2" t="s">
        <v>245</v>
      </c>
      <c r="C1026" s="2" t="s">
        <v>249</v>
      </c>
      <c r="D1026" s="2" t="s">
        <v>209</v>
      </c>
      <c r="E1026" s="2">
        <v>0</v>
      </c>
      <c r="F1026" s="2">
        <v>0</v>
      </c>
      <c r="G1026" s="2">
        <v>0</v>
      </c>
      <c r="H1026" s="2">
        <v>0</v>
      </c>
      <c r="I1026" s="2">
        <v>0</v>
      </c>
      <c r="J1026" s="2">
        <v>0</v>
      </c>
      <c r="K1026" s="2">
        <v>0</v>
      </c>
      <c r="L1026" s="2">
        <v>0</v>
      </c>
      <c r="M1026" s="2">
        <v>0</v>
      </c>
      <c r="N1026" s="2">
        <v>0</v>
      </c>
      <c r="O1026" s="2">
        <v>2</v>
      </c>
      <c r="P1026" s="2">
        <v>0</v>
      </c>
      <c r="Q1026" s="2">
        <v>0</v>
      </c>
      <c r="R1026" s="2">
        <v>0</v>
      </c>
      <c r="S1026" s="2">
        <v>0</v>
      </c>
      <c r="T1026" s="2">
        <v>0</v>
      </c>
      <c r="U1026" s="2">
        <v>2</v>
      </c>
      <c r="V1026" s="2">
        <v>0</v>
      </c>
      <c r="W1026" s="2">
        <v>0</v>
      </c>
      <c r="X1026" s="2">
        <v>0</v>
      </c>
      <c r="Y1026" s="2">
        <v>0</v>
      </c>
      <c r="Z1026" s="2">
        <v>0</v>
      </c>
    </row>
    <row r="1027" spans="1:26" x14ac:dyDescent="0.35">
      <c r="A1027" s="1">
        <v>41511</v>
      </c>
      <c r="B1027" s="2" t="s">
        <v>245</v>
      </c>
      <c r="C1027" s="2" t="s">
        <v>249</v>
      </c>
      <c r="D1027" s="2" t="s">
        <v>209</v>
      </c>
      <c r="E1027" s="2">
        <v>0</v>
      </c>
      <c r="F1027" s="2">
        <v>0</v>
      </c>
      <c r="G1027" s="2">
        <v>0</v>
      </c>
      <c r="H1027" s="2">
        <v>0</v>
      </c>
      <c r="I1027" s="2">
        <v>0</v>
      </c>
      <c r="J1027" s="2">
        <v>0</v>
      </c>
      <c r="K1027" s="2">
        <v>0</v>
      </c>
      <c r="L1027" s="2">
        <v>0</v>
      </c>
      <c r="M1027" s="2">
        <v>0</v>
      </c>
      <c r="N1027" s="2">
        <v>0</v>
      </c>
      <c r="O1027" s="2">
        <v>3</v>
      </c>
      <c r="P1027" s="2">
        <v>0</v>
      </c>
      <c r="Q1027" s="2">
        <v>0</v>
      </c>
      <c r="R1027" s="2">
        <v>0</v>
      </c>
      <c r="S1027" s="2">
        <v>0</v>
      </c>
      <c r="T1027" s="2">
        <v>0</v>
      </c>
      <c r="U1027" s="2">
        <v>3</v>
      </c>
      <c r="V1027" s="2">
        <v>0</v>
      </c>
      <c r="W1027" s="2">
        <v>0</v>
      </c>
      <c r="X1027" s="2">
        <v>0</v>
      </c>
      <c r="Y1027" s="2">
        <v>0</v>
      </c>
      <c r="Z1027" s="2">
        <v>0</v>
      </c>
    </row>
    <row r="1028" spans="1:26" x14ac:dyDescent="0.35">
      <c r="A1028" s="1">
        <v>41511</v>
      </c>
      <c r="B1028" s="2" t="s">
        <v>245</v>
      </c>
      <c r="C1028" s="2" t="s">
        <v>249</v>
      </c>
      <c r="D1028" s="2" t="s">
        <v>209</v>
      </c>
      <c r="E1028" s="2">
        <v>0</v>
      </c>
      <c r="F1028" s="2">
        <v>0</v>
      </c>
      <c r="G1028" s="2">
        <v>0</v>
      </c>
      <c r="H1028" s="2">
        <v>0</v>
      </c>
      <c r="I1028" s="2">
        <v>0</v>
      </c>
      <c r="J1028" s="2">
        <v>0</v>
      </c>
      <c r="K1028" s="2">
        <v>0</v>
      </c>
      <c r="L1028" s="2">
        <v>0</v>
      </c>
      <c r="M1028" s="2">
        <v>0</v>
      </c>
      <c r="N1028" s="2">
        <v>0</v>
      </c>
      <c r="O1028" s="2">
        <v>4</v>
      </c>
      <c r="P1028" s="2">
        <v>0</v>
      </c>
      <c r="Q1028" s="2">
        <v>0</v>
      </c>
      <c r="R1028" s="2">
        <v>0</v>
      </c>
      <c r="S1028" s="2">
        <v>0</v>
      </c>
      <c r="T1028" s="2">
        <v>0</v>
      </c>
      <c r="U1028" s="2">
        <v>4</v>
      </c>
      <c r="V1028" s="2">
        <v>0</v>
      </c>
      <c r="W1028" s="2">
        <v>0</v>
      </c>
      <c r="X1028" s="2">
        <v>0</v>
      </c>
      <c r="Y1028" s="2">
        <v>0</v>
      </c>
      <c r="Z1028" s="2">
        <v>0</v>
      </c>
    </row>
    <row r="1029" spans="1:26" x14ac:dyDescent="0.35">
      <c r="A1029" s="1">
        <v>41511</v>
      </c>
      <c r="B1029" s="2" t="s">
        <v>245</v>
      </c>
      <c r="C1029" s="2" t="s">
        <v>249</v>
      </c>
      <c r="D1029" s="2" t="s">
        <v>209</v>
      </c>
      <c r="E1029" s="2">
        <v>0</v>
      </c>
      <c r="F1029" s="2">
        <v>0</v>
      </c>
      <c r="G1029" s="2">
        <v>0</v>
      </c>
      <c r="H1029" s="2">
        <v>0</v>
      </c>
      <c r="I1029" s="2">
        <v>0</v>
      </c>
      <c r="J1029" s="2">
        <v>0</v>
      </c>
      <c r="K1029" s="2">
        <v>0</v>
      </c>
      <c r="L1029" s="2">
        <v>0</v>
      </c>
      <c r="M1029" s="2">
        <v>0</v>
      </c>
      <c r="N1029" s="2">
        <v>0</v>
      </c>
      <c r="O1029" s="2">
        <v>5</v>
      </c>
      <c r="P1029" s="2">
        <v>0</v>
      </c>
      <c r="Q1029" s="2">
        <v>0</v>
      </c>
      <c r="R1029" s="2">
        <v>0</v>
      </c>
      <c r="S1029" s="2">
        <v>0</v>
      </c>
      <c r="T1029" s="2">
        <v>0</v>
      </c>
      <c r="U1029" s="2">
        <v>5</v>
      </c>
      <c r="V1029" s="2">
        <v>0</v>
      </c>
      <c r="W1029" s="2">
        <v>0</v>
      </c>
      <c r="X1029" s="2">
        <v>0</v>
      </c>
      <c r="Y1029" s="2">
        <v>0</v>
      </c>
      <c r="Z1029" s="2">
        <v>0</v>
      </c>
    </row>
    <row r="1030" spans="1:26" x14ac:dyDescent="0.35">
      <c r="A1030" s="1">
        <v>41511</v>
      </c>
      <c r="B1030" s="2" t="s">
        <v>245</v>
      </c>
      <c r="C1030" s="2" t="s">
        <v>249</v>
      </c>
      <c r="D1030" s="2" t="s">
        <v>209</v>
      </c>
      <c r="E1030" s="2">
        <v>0</v>
      </c>
      <c r="F1030" s="2">
        <v>0</v>
      </c>
      <c r="G1030" s="2">
        <v>0</v>
      </c>
      <c r="H1030" s="2">
        <v>0</v>
      </c>
      <c r="I1030" s="2">
        <v>0</v>
      </c>
      <c r="J1030" s="2">
        <v>0</v>
      </c>
      <c r="K1030" s="2">
        <v>0</v>
      </c>
      <c r="L1030" s="2">
        <v>0</v>
      </c>
      <c r="M1030" s="2">
        <v>0</v>
      </c>
      <c r="N1030" s="2">
        <v>0</v>
      </c>
      <c r="O1030" s="2">
        <v>6</v>
      </c>
      <c r="P1030" s="2">
        <v>0</v>
      </c>
      <c r="Q1030" s="2">
        <v>0</v>
      </c>
      <c r="R1030" s="2">
        <v>0</v>
      </c>
      <c r="S1030" s="2">
        <v>0</v>
      </c>
      <c r="T1030" s="2">
        <v>0</v>
      </c>
      <c r="U1030" s="2">
        <v>6</v>
      </c>
      <c r="V1030" s="2">
        <v>0</v>
      </c>
      <c r="W1030" s="2">
        <v>0</v>
      </c>
      <c r="X1030" s="2">
        <v>0</v>
      </c>
      <c r="Y1030" s="2">
        <v>0</v>
      </c>
      <c r="Z1030" s="2">
        <v>0</v>
      </c>
    </row>
    <row r="1031" spans="1:26" x14ac:dyDescent="0.35">
      <c r="A1031" s="1">
        <v>41511</v>
      </c>
      <c r="B1031" s="2" t="s">
        <v>245</v>
      </c>
      <c r="C1031" s="2" t="s">
        <v>249</v>
      </c>
      <c r="D1031" s="2" t="s">
        <v>209</v>
      </c>
      <c r="E1031" s="2">
        <v>0</v>
      </c>
      <c r="F1031" s="2">
        <v>0</v>
      </c>
      <c r="G1031" s="2">
        <v>0</v>
      </c>
      <c r="H1031" s="2">
        <v>0</v>
      </c>
      <c r="I1031" s="2">
        <v>0</v>
      </c>
      <c r="J1031" s="2">
        <v>0</v>
      </c>
      <c r="K1031" s="2">
        <v>0</v>
      </c>
      <c r="L1031" s="2">
        <v>0</v>
      </c>
      <c r="M1031" s="2">
        <v>0</v>
      </c>
      <c r="N1031" s="2">
        <v>0</v>
      </c>
      <c r="O1031" s="2">
        <v>7</v>
      </c>
      <c r="P1031" s="2">
        <v>0</v>
      </c>
      <c r="Q1031" s="2">
        <v>0</v>
      </c>
      <c r="R1031" s="2">
        <v>0</v>
      </c>
      <c r="S1031" s="2">
        <v>0</v>
      </c>
      <c r="T1031" s="2">
        <v>0</v>
      </c>
      <c r="U1031" s="2">
        <v>7</v>
      </c>
      <c r="V1031" s="2">
        <v>0</v>
      </c>
      <c r="W1031" s="2">
        <v>0</v>
      </c>
      <c r="X1031" s="2">
        <v>0</v>
      </c>
      <c r="Y1031" s="2">
        <v>0</v>
      </c>
      <c r="Z1031" s="2">
        <v>0</v>
      </c>
    </row>
    <row r="1032" spans="1:26" x14ac:dyDescent="0.35">
      <c r="A1032" s="1">
        <v>41511</v>
      </c>
      <c r="B1032" s="2" t="s">
        <v>245</v>
      </c>
      <c r="C1032" s="2" t="s">
        <v>249</v>
      </c>
      <c r="D1032" s="2" t="s">
        <v>209</v>
      </c>
      <c r="E1032" s="2">
        <v>0</v>
      </c>
      <c r="F1032" s="2">
        <v>0</v>
      </c>
      <c r="G1032" s="2">
        <v>0</v>
      </c>
      <c r="H1032" s="2">
        <v>0</v>
      </c>
      <c r="I1032" s="2">
        <v>0</v>
      </c>
      <c r="J1032" s="2">
        <v>0</v>
      </c>
      <c r="K1032" s="2">
        <v>0</v>
      </c>
      <c r="L1032" s="2">
        <v>0</v>
      </c>
      <c r="M1032" s="2">
        <v>0</v>
      </c>
      <c r="N1032" s="2">
        <v>0</v>
      </c>
      <c r="O1032" s="2">
        <v>8</v>
      </c>
      <c r="P1032" s="2">
        <v>0</v>
      </c>
      <c r="Q1032" s="2">
        <v>0</v>
      </c>
      <c r="R1032" s="2">
        <v>0</v>
      </c>
      <c r="S1032" s="2">
        <v>0</v>
      </c>
      <c r="T1032" s="2">
        <v>0</v>
      </c>
      <c r="U1032" s="2">
        <v>8</v>
      </c>
      <c r="V1032" s="2">
        <v>0</v>
      </c>
      <c r="W1032" s="2">
        <v>0</v>
      </c>
      <c r="X1032" s="2">
        <v>0</v>
      </c>
      <c r="Y1032" s="2">
        <v>0</v>
      </c>
      <c r="Z1032" s="2">
        <v>0</v>
      </c>
    </row>
    <row r="1033" spans="1:26" x14ac:dyDescent="0.35">
      <c r="A1033" s="1">
        <v>41511</v>
      </c>
      <c r="B1033" s="2" t="s">
        <v>245</v>
      </c>
      <c r="C1033" s="2" t="s">
        <v>249</v>
      </c>
      <c r="D1033" s="2" t="s">
        <v>209</v>
      </c>
      <c r="E1033" s="2">
        <v>0</v>
      </c>
      <c r="F1033" s="2">
        <v>0</v>
      </c>
      <c r="G1033" s="2">
        <v>0</v>
      </c>
      <c r="H1033" s="2">
        <v>0</v>
      </c>
      <c r="I1033" s="2">
        <v>0</v>
      </c>
      <c r="J1033" s="2">
        <v>0</v>
      </c>
      <c r="K1033" s="2">
        <v>0</v>
      </c>
      <c r="L1033" s="2">
        <v>0</v>
      </c>
      <c r="M1033" s="2">
        <v>0</v>
      </c>
      <c r="N1033" s="2">
        <v>0</v>
      </c>
      <c r="O1033" s="2">
        <v>9</v>
      </c>
      <c r="P1033" s="2">
        <v>0</v>
      </c>
      <c r="Q1033" s="2">
        <v>0</v>
      </c>
      <c r="R1033" s="2">
        <v>0</v>
      </c>
      <c r="S1033" s="2">
        <v>0</v>
      </c>
      <c r="T1033" s="2">
        <v>0</v>
      </c>
      <c r="U1033" s="2">
        <v>9</v>
      </c>
      <c r="V1033" s="2">
        <v>0</v>
      </c>
      <c r="W1033" s="2">
        <v>0</v>
      </c>
      <c r="X1033" s="2">
        <v>0</v>
      </c>
      <c r="Y1033" s="2">
        <v>0</v>
      </c>
      <c r="Z1033" s="2">
        <v>0</v>
      </c>
    </row>
    <row r="1034" spans="1:26" x14ac:dyDescent="0.35">
      <c r="A1034" s="1">
        <v>41511</v>
      </c>
      <c r="B1034" s="2" t="s">
        <v>245</v>
      </c>
      <c r="C1034" s="2" t="s">
        <v>249</v>
      </c>
      <c r="D1034" s="2" t="s">
        <v>209</v>
      </c>
      <c r="E1034" s="2">
        <v>0</v>
      </c>
      <c r="F1034" s="2">
        <v>0</v>
      </c>
      <c r="G1034" s="2">
        <v>0</v>
      </c>
      <c r="H1034" s="2">
        <v>0</v>
      </c>
      <c r="I1034" s="2">
        <v>0</v>
      </c>
      <c r="J1034" s="2">
        <v>0</v>
      </c>
      <c r="K1034" s="2">
        <v>0</v>
      </c>
      <c r="L1034" s="2">
        <v>0</v>
      </c>
      <c r="M1034" s="2">
        <v>0</v>
      </c>
      <c r="N1034" s="2">
        <v>0</v>
      </c>
      <c r="O1034" s="2">
        <v>10</v>
      </c>
      <c r="P1034" s="2">
        <v>0</v>
      </c>
      <c r="Q1034" s="2">
        <v>0</v>
      </c>
      <c r="R1034" s="2">
        <v>0</v>
      </c>
      <c r="S1034" s="2">
        <v>0</v>
      </c>
      <c r="T1034" s="2">
        <v>0</v>
      </c>
      <c r="U1034" s="2">
        <v>10</v>
      </c>
      <c r="V1034" s="2">
        <v>0</v>
      </c>
      <c r="W1034" s="2">
        <v>0</v>
      </c>
      <c r="X1034" s="2">
        <v>0</v>
      </c>
      <c r="Y1034" s="2">
        <v>0</v>
      </c>
      <c r="Z1034" s="2">
        <v>0</v>
      </c>
    </row>
    <row r="1035" spans="1:26" x14ac:dyDescent="0.35">
      <c r="A1035" s="1">
        <v>41511</v>
      </c>
      <c r="B1035" s="2" t="s">
        <v>245</v>
      </c>
      <c r="C1035" s="2" t="s">
        <v>249</v>
      </c>
      <c r="D1035" s="2" t="s">
        <v>209</v>
      </c>
      <c r="E1035" s="2">
        <v>0</v>
      </c>
      <c r="F1035" s="2">
        <v>0</v>
      </c>
      <c r="G1035" s="2">
        <v>0</v>
      </c>
      <c r="H1035" s="2">
        <v>0</v>
      </c>
      <c r="I1035" s="2">
        <v>0</v>
      </c>
      <c r="J1035" s="2">
        <v>0</v>
      </c>
      <c r="K1035" s="2">
        <v>0</v>
      </c>
      <c r="L1035" s="2">
        <v>0</v>
      </c>
      <c r="M1035" s="2">
        <v>0</v>
      </c>
      <c r="N1035" s="2">
        <v>0</v>
      </c>
      <c r="O1035" s="2">
        <v>11</v>
      </c>
      <c r="P1035" s="2">
        <v>0</v>
      </c>
      <c r="Q1035" s="2">
        <v>0</v>
      </c>
      <c r="R1035" s="2">
        <v>0</v>
      </c>
      <c r="S1035" s="2">
        <v>0</v>
      </c>
      <c r="T1035" s="2">
        <v>0</v>
      </c>
      <c r="U1035" s="2">
        <v>11</v>
      </c>
      <c r="V1035" s="2">
        <v>0</v>
      </c>
      <c r="W1035" s="2">
        <v>0</v>
      </c>
      <c r="X1035" s="2">
        <v>0</v>
      </c>
      <c r="Y1035" s="2">
        <v>0</v>
      </c>
      <c r="Z1035" s="2">
        <v>0</v>
      </c>
    </row>
    <row r="1036" spans="1:26" x14ac:dyDescent="0.35">
      <c r="A1036" s="1">
        <v>41517</v>
      </c>
      <c r="B1036" s="2" t="s">
        <v>71</v>
      </c>
      <c r="C1036" s="2" t="s">
        <v>194</v>
      </c>
      <c r="D1036" s="2" t="s">
        <v>209</v>
      </c>
      <c r="E1036" s="2" t="s">
        <v>196</v>
      </c>
      <c r="F1036" s="2" t="s">
        <v>210</v>
      </c>
      <c r="G1036" s="2">
        <v>181</v>
      </c>
      <c r="H1036" s="2">
        <v>7</v>
      </c>
      <c r="I1036" s="2">
        <v>180</v>
      </c>
      <c r="J1036" s="2">
        <v>8</v>
      </c>
      <c r="K1036" s="2">
        <v>40</v>
      </c>
      <c r="L1036" s="2">
        <v>40</v>
      </c>
      <c r="M1036" s="2">
        <v>19</v>
      </c>
      <c r="N1036" s="2">
        <v>12</v>
      </c>
      <c r="O1036" s="2">
        <v>1</v>
      </c>
      <c r="P1036" s="2" t="s">
        <v>232</v>
      </c>
      <c r="Q1036" s="2">
        <v>15</v>
      </c>
      <c r="R1036" s="2">
        <v>1</v>
      </c>
      <c r="S1036" s="2">
        <v>0</v>
      </c>
      <c r="T1036" s="2">
        <v>0</v>
      </c>
      <c r="U1036" s="2">
        <v>1</v>
      </c>
      <c r="V1036" s="2" t="s">
        <v>280</v>
      </c>
      <c r="W1036" s="2">
        <v>7</v>
      </c>
      <c r="X1036" s="2">
        <v>1</v>
      </c>
      <c r="Y1036" s="2">
        <v>1</v>
      </c>
      <c r="Z1036" s="2">
        <v>15</v>
      </c>
    </row>
    <row r="1037" spans="1:26" x14ac:dyDescent="0.35">
      <c r="A1037" s="1">
        <v>41517</v>
      </c>
      <c r="B1037" s="2" t="s">
        <v>71</v>
      </c>
      <c r="C1037" s="2" t="s">
        <v>194</v>
      </c>
      <c r="D1037" s="2" t="s">
        <v>209</v>
      </c>
      <c r="E1037" s="2" t="s">
        <v>196</v>
      </c>
      <c r="F1037" s="2" t="s">
        <v>210</v>
      </c>
      <c r="G1037" s="2">
        <v>181</v>
      </c>
      <c r="H1037" s="2">
        <v>7</v>
      </c>
      <c r="I1037" s="2">
        <v>180</v>
      </c>
      <c r="J1037" s="2">
        <v>8</v>
      </c>
      <c r="K1037" s="2">
        <v>40</v>
      </c>
      <c r="L1037" s="2">
        <v>40</v>
      </c>
      <c r="M1037" s="2">
        <v>19</v>
      </c>
      <c r="N1037" s="2">
        <v>12</v>
      </c>
      <c r="O1037" s="2">
        <v>2</v>
      </c>
      <c r="P1037" s="2" t="s">
        <v>241</v>
      </c>
      <c r="Q1037" s="2">
        <v>30</v>
      </c>
      <c r="R1037" s="2">
        <v>1</v>
      </c>
      <c r="S1037" s="2">
        <v>0</v>
      </c>
      <c r="T1037" s="2">
        <v>0</v>
      </c>
      <c r="U1037" s="2">
        <v>2</v>
      </c>
      <c r="V1037" s="2" t="s">
        <v>220</v>
      </c>
      <c r="W1037" s="2">
        <v>8</v>
      </c>
      <c r="X1037" s="2">
        <v>2</v>
      </c>
      <c r="Y1037" s="2">
        <v>0</v>
      </c>
      <c r="Z1037" s="2">
        <v>42</v>
      </c>
    </row>
    <row r="1038" spans="1:26" x14ac:dyDescent="0.35">
      <c r="A1038" s="1">
        <v>41517</v>
      </c>
      <c r="B1038" s="2" t="s">
        <v>71</v>
      </c>
      <c r="C1038" s="2" t="s">
        <v>194</v>
      </c>
      <c r="D1038" s="2" t="s">
        <v>209</v>
      </c>
      <c r="E1038" s="2" t="s">
        <v>196</v>
      </c>
      <c r="F1038" s="2" t="s">
        <v>210</v>
      </c>
      <c r="G1038" s="2">
        <v>181</v>
      </c>
      <c r="H1038" s="2">
        <v>7</v>
      </c>
      <c r="I1038" s="2">
        <v>180</v>
      </c>
      <c r="J1038" s="2">
        <v>8</v>
      </c>
      <c r="K1038" s="2">
        <v>40</v>
      </c>
      <c r="L1038" s="2">
        <v>40</v>
      </c>
      <c r="M1038" s="2">
        <v>19</v>
      </c>
      <c r="N1038" s="2">
        <v>12</v>
      </c>
      <c r="O1038" s="2">
        <v>3</v>
      </c>
      <c r="P1038" s="2" t="s">
        <v>242</v>
      </c>
      <c r="Q1038" s="2">
        <v>15</v>
      </c>
      <c r="R1038" s="2">
        <v>1</v>
      </c>
      <c r="S1038" s="2">
        <v>0</v>
      </c>
      <c r="T1038" s="2">
        <v>0</v>
      </c>
      <c r="U1038" s="2">
        <v>3</v>
      </c>
      <c r="V1038" s="2" t="s">
        <v>232</v>
      </c>
      <c r="W1038" s="2">
        <v>5</v>
      </c>
      <c r="X1038" s="2">
        <v>0</v>
      </c>
      <c r="Y1038" s="2">
        <v>0</v>
      </c>
      <c r="Z1038" s="2">
        <v>26</v>
      </c>
    </row>
    <row r="1039" spans="1:26" x14ac:dyDescent="0.35">
      <c r="A1039" s="1">
        <v>41517</v>
      </c>
      <c r="B1039" s="2" t="s">
        <v>71</v>
      </c>
      <c r="C1039" s="2" t="s">
        <v>194</v>
      </c>
      <c r="D1039" s="2" t="s">
        <v>209</v>
      </c>
      <c r="E1039" s="2" t="s">
        <v>196</v>
      </c>
      <c r="F1039" s="2" t="s">
        <v>210</v>
      </c>
      <c r="G1039" s="2">
        <v>181</v>
      </c>
      <c r="H1039" s="2">
        <v>7</v>
      </c>
      <c r="I1039" s="2">
        <v>180</v>
      </c>
      <c r="J1039" s="2">
        <v>8</v>
      </c>
      <c r="K1039" s="2">
        <v>40</v>
      </c>
      <c r="L1039" s="2">
        <v>40</v>
      </c>
      <c r="M1039" s="2">
        <v>19</v>
      </c>
      <c r="N1039" s="2">
        <v>12</v>
      </c>
      <c r="O1039" s="2">
        <v>4</v>
      </c>
      <c r="P1039" s="2" t="s">
        <v>198</v>
      </c>
      <c r="Q1039" s="2">
        <v>0</v>
      </c>
      <c r="R1039" s="2">
        <v>1</v>
      </c>
      <c r="S1039" s="2">
        <v>0</v>
      </c>
      <c r="T1039" s="2">
        <v>0</v>
      </c>
      <c r="U1039" s="2">
        <v>4</v>
      </c>
      <c r="V1039" s="2" t="s">
        <v>233</v>
      </c>
      <c r="W1039" s="2">
        <v>6</v>
      </c>
      <c r="X1039" s="2">
        <v>0</v>
      </c>
      <c r="Y1039" s="2">
        <v>1</v>
      </c>
      <c r="Z1039" s="2">
        <v>15</v>
      </c>
    </row>
    <row r="1040" spans="1:26" x14ac:dyDescent="0.35">
      <c r="A1040" s="1">
        <v>41517</v>
      </c>
      <c r="B1040" s="2" t="s">
        <v>71</v>
      </c>
      <c r="C1040" s="2" t="s">
        <v>194</v>
      </c>
      <c r="D1040" s="2" t="s">
        <v>209</v>
      </c>
      <c r="E1040" s="2" t="s">
        <v>196</v>
      </c>
      <c r="F1040" s="2" t="s">
        <v>210</v>
      </c>
      <c r="G1040" s="2">
        <v>181</v>
      </c>
      <c r="H1040" s="2">
        <v>7</v>
      </c>
      <c r="I1040" s="2">
        <v>180</v>
      </c>
      <c r="J1040" s="2">
        <v>8</v>
      </c>
      <c r="K1040" s="2">
        <v>40</v>
      </c>
      <c r="L1040" s="2">
        <v>40</v>
      </c>
      <c r="M1040" s="2">
        <v>19</v>
      </c>
      <c r="N1040" s="2">
        <v>12</v>
      </c>
      <c r="O1040" s="2">
        <v>5</v>
      </c>
      <c r="P1040" s="2" t="s">
        <v>220</v>
      </c>
      <c r="Q1040" s="2">
        <v>21</v>
      </c>
      <c r="R1040" s="2">
        <v>1</v>
      </c>
      <c r="S1040" s="2">
        <v>0</v>
      </c>
      <c r="T1040" s="2">
        <v>0</v>
      </c>
      <c r="U1040" s="2">
        <v>5</v>
      </c>
      <c r="V1040" s="2" t="s">
        <v>203</v>
      </c>
      <c r="W1040" s="2">
        <v>8</v>
      </c>
      <c r="X1040" s="2">
        <v>0</v>
      </c>
      <c r="Y1040" s="2">
        <v>0</v>
      </c>
      <c r="Z1040" s="2">
        <v>36</v>
      </c>
    </row>
    <row r="1041" spans="1:26" x14ac:dyDescent="0.35">
      <c r="A1041" s="1">
        <v>41517</v>
      </c>
      <c r="B1041" s="2" t="s">
        <v>71</v>
      </c>
      <c r="C1041" s="2" t="s">
        <v>194</v>
      </c>
      <c r="D1041" s="2" t="s">
        <v>209</v>
      </c>
      <c r="E1041" s="2" t="s">
        <v>196</v>
      </c>
      <c r="F1041" s="2" t="s">
        <v>210</v>
      </c>
      <c r="G1041" s="2">
        <v>181</v>
      </c>
      <c r="H1041" s="2">
        <v>7</v>
      </c>
      <c r="I1041" s="2">
        <v>180</v>
      </c>
      <c r="J1041" s="2">
        <v>8</v>
      </c>
      <c r="K1041" s="2">
        <v>40</v>
      </c>
      <c r="L1041" s="2">
        <v>40</v>
      </c>
      <c r="M1041" s="2">
        <v>19</v>
      </c>
      <c r="N1041" s="2">
        <v>12</v>
      </c>
      <c r="O1041" s="2">
        <v>6</v>
      </c>
      <c r="P1041" s="2" t="s">
        <v>196</v>
      </c>
      <c r="Q1041" s="2">
        <v>23</v>
      </c>
      <c r="R1041" s="2">
        <v>1</v>
      </c>
      <c r="S1041" s="2">
        <v>0</v>
      </c>
      <c r="T1041" s="2">
        <v>0</v>
      </c>
      <c r="U1041" s="2">
        <v>6</v>
      </c>
      <c r="V1041" s="2" t="s">
        <v>270</v>
      </c>
      <c r="W1041" s="2">
        <v>3</v>
      </c>
      <c r="X1041" s="2">
        <v>1</v>
      </c>
      <c r="Y1041" s="2">
        <v>0</v>
      </c>
      <c r="Z1041" s="2">
        <v>15</v>
      </c>
    </row>
    <row r="1042" spans="1:26" x14ac:dyDescent="0.35">
      <c r="A1042" s="1">
        <v>41517</v>
      </c>
      <c r="B1042" s="2" t="s">
        <v>71</v>
      </c>
      <c r="C1042" s="2" t="s">
        <v>194</v>
      </c>
      <c r="D1042" s="2" t="s">
        <v>209</v>
      </c>
      <c r="E1042" s="2" t="s">
        <v>196</v>
      </c>
      <c r="F1042" s="2" t="s">
        <v>210</v>
      </c>
      <c r="G1042" s="2">
        <v>181</v>
      </c>
      <c r="H1042" s="2">
        <v>7</v>
      </c>
      <c r="I1042" s="2">
        <v>180</v>
      </c>
      <c r="J1042" s="2">
        <v>8</v>
      </c>
      <c r="K1042" s="2">
        <v>40</v>
      </c>
      <c r="L1042" s="2">
        <v>40</v>
      </c>
      <c r="M1042" s="2">
        <v>19</v>
      </c>
      <c r="N1042" s="2">
        <v>12</v>
      </c>
      <c r="O1042" s="2">
        <v>7</v>
      </c>
      <c r="P1042" s="2" t="s">
        <v>233</v>
      </c>
      <c r="Q1042" s="2">
        <v>37</v>
      </c>
      <c r="R1042" s="2">
        <v>0</v>
      </c>
      <c r="S1042" s="2">
        <v>0</v>
      </c>
      <c r="T1042" s="2">
        <v>0</v>
      </c>
      <c r="U1042" s="2">
        <v>7</v>
      </c>
      <c r="V1042" s="2" t="s">
        <v>196</v>
      </c>
      <c r="W1042" s="2">
        <v>3</v>
      </c>
      <c r="X1042" s="2">
        <v>0</v>
      </c>
      <c r="Y1042" s="2">
        <v>6</v>
      </c>
      <c r="Z1042" s="2">
        <v>19</v>
      </c>
    </row>
    <row r="1043" spans="1:26" x14ac:dyDescent="0.35">
      <c r="A1043" s="1">
        <v>41517</v>
      </c>
      <c r="B1043" s="2" t="s">
        <v>71</v>
      </c>
      <c r="C1043" s="2" t="s">
        <v>194</v>
      </c>
      <c r="D1043" s="2" t="s">
        <v>209</v>
      </c>
      <c r="E1043" s="2" t="s">
        <v>196</v>
      </c>
      <c r="F1043" s="2" t="s">
        <v>210</v>
      </c>
      <c r="G1043" s="2">
        <v>181</v>
      </c>
      <c r="H1043" s="2">
        <v>7</v>
      </c>
      <c r="I1043" s="2">
        <v>180</v>
      </c>
      <c r="J1043" s="2">
        <v>8</v>
      </c>
      <c r="K1043" s="2">
        <v>40</v>
      </c>
      <c r="L1043" s="2">
        <v>40</v>
      </c>
      <c r="M1043" s="2">
        <v>19</v>
      </c>
      <c r="N1043" s="2">
        <v>12</v>
      </c>
      <c r="O1043" s="2">
        <v>8</v>
      </c>
      <c r="P1043" s="2" t="s">
        <v>224</v>
      </c>
      <c r="Q1043" s="2">
        <v>8</v>
      </c>
      <c r="R1043" s="2">
        <v>1</v>
      </c>
      <c r="S1043" s="2">
        <v>0</v>
      </c>
      <c r="T1043" s="2">
        <v>0</v>
      </c>
      <c r="U1043" s="2">
        <v>8</v>
      </c>
      <c r="V1043" s="2">
        <v>0</v>
      </c>
      <c r="W1043" s="2">
        <v>0</v>
      </c>
      <c r="X1043" s="2">
        <v>0</v>
      </c>
      <c r="Y1043" s="2">
        <v>0</v>
      </c>
      <c r="Z1043" s="2">
        <v>0</v>
      </c>
    </row>
    <row r="1044" spans="1:26" x14ac:dyDescent="0.35">
      <c r="A1044" s="1">
        <v>41517</v>
      </c>
      <c r="B1044" s="2" t="s">
        <v>71</v>
      </c>
      <c r="C1044" s="2" t="s">
        <v>194</v>
      </c>
      <c r="D1044" s="2" t="s">
        <v>209</v>
      </c>
      <c r="E1044" s="2" t="s">
        <v>196</v>
      </c>
      <c r="F1044" s="2" t="s">
        <v>210</v>
      </c>
      <c r="G1044" s="2">
        <v>181</v>
      </c>
      <c r="H1044" s="2">
        <v>7</v>
      </c>
      <c r="I1044" s="2">
        <v>180</v>
      </c>
      <c r="J1044" s="2">
        <v>8</v>
      </c>
      <c r="K1044" s="2">
        <v>40</v>
      </c>
      <c r="L1044" s="2">
        <v>40</v>
      </c>
      <c r="M1044" s="2">
        <v>19</v>
      </c>
      <c r="N1044" s="2">
        <v>12</v>
      </c>
      <c r="O1044" s="2">
        <v>9</v>
      </c>
      <c r="P1044" s="2" t="s">
        <v>280</v>
      </c>
      <c r="Q1044" s="2">
        <v>13</v>
      </c>
      <c r="R1044" s="2">
        <v>0</v>
      </c>
      <c r="S1044" s="2">
        <v>0</v>
      </c>
      <c r="T1044" s="2">
        <v>0</v>
      </c>
      <c r="U1044" s="2">
        <v>9</v>
      </c>
      <c r="V1044" s="2">
        <v>0</v>
      </c>
      <c r="W1044" s="2">
        <v>0</v>
      </c>
      <c r="X1044" s="2">
        <v>0</v>
      </c>
      <c r="Y1044" s="2">
        <v>0</v>
      </c>
      <c r="Z1044" s="2">
        <v>0</v>
      </c>
    </row>
    <row r="1045" spans="1:26" x14ac:dyDescent="0.35">
      <c r="A1045" s="1">
        <v>41517</v>
      </c>
      <c r="B1045" s="2" t="s">
        <v>71</v>
      </c>
      <c r="C1045" s="2" t="s">
        <v>194</v>
      </c>
      <c r="D1045" s="2" t="s">
        <v>209</v>
      </c>
      <c r="E1045" s="2" t="s">
        <v>196</v>
      </c>
      <c r="F1045" s="2" t="s">
        <v>210</v>
      </c>
      <c r="G1045" s="2">
        <v>181</v>
      </c>
      <c r="H1045" s="2">
        <v>7</v>
      </c>
      <c r="I1045" s="2">
        <v>180</v>
      </c>
      <c r="J1045" s="2">
        <v>8</v>
      </c>
      <c r="K1045" s="2">
        <v>40</v>
      </c>
      <c r="L1045" s="2">
        <v>40</v>
      </c>
      <c r="M1045" s="2">
        <v>19</v>
      </c>
      <c r="N1045" s="2">
        <v>12</v>
      </c>
      <c r="O1045" s="2">
        <v>10</v>
      </c>
      <c r="P1045" s="2">
        <v>0</v>
      </c>
      <c r="Q1045" s="2">
        <v>0</v>
      </c>
      <c r="R1045" s="2">
        <v>0</v>
      </c>
      <c r="S1045" s="2">
        <v>0</v>
      </c>
      <c r="T1045" s="2">
        <v>0</v>
      </c>
      <c r="U1045" s="2">
        <v>10</v>
      </c>
      <c r="V1045" s="2">
        <v>0</v>
      </c>
      <c r="W1045" s="2">
        <v>0</v>
      </c>
      <c r="X1045" s="2">
        <v>0</v>
      </c>
      <c r="Y1045" s="2">
        <v>0</v>
      </c>
      <c r="Z1045" s="2">
        <v>0</v>
      </c>
    </row>
    <row r="1046" spans="1:26" x14ac:dyDescent="0.35">
      <c r="A1046" s="1">
        <v>41517</v>
      </c>
      <c r="B1046" s="2" t="s">
        <v>71</v>
      </c>
      <c r="C1046" s="2" t="s">
        <v>194</v>
      </c>
      <c r="D1046" s="2" t="s">
        <v>209</v>
      </c>
      <c r="E1046" s="2" t="s">
        <v>196</v>
      </c>
      <c r="F1046" s="2" t="s">
        <v>210</v>
      </c>
      <c r="G1046" s="2">
        <v>181</v>
      </c>
      <c r="H1046" s="2">
        <v>7</v>
      </c>
      <c r="I1046" s="2">
        <v>180</v>
      </c>
      <c r="J1046" s="2">
        <v>8</v>
      </c>
      <c r="K1046" s="2">
        <v>40</v>
      </c>
      <c r="L1046" s="2">
        <v>40</v>
      </c>
      <c r="M1046" s="2">
        <v>19</v>
      </c>
      <c r="N1046" s="2">
        <v>12</v>
      </c>
      <c r="O1046" s="2">
        <v>11</v>
      </c>
      <c r="P1046" s="2">
        <v>0</v>
      </c>
      <c r="Q1046" s="2">
        <v>0</v>
      </c>
      <c r="R1046" s="2">
        <v>0</v>
      </c>
      <c r="S1046" s="2">
        <v>0</v>
      </c>
      <c r="T1046" s="2">
        <v>0</v>
      </c>
      <c r="U1046" s="2">
        <v>11</v>
      </c>
      <c r="V1046" s="2">
        <v>0</v>
      </c>
      <c r="W1046" s="2">
        <v>0</v>
      </c>
      <c r="X1046" s="2">
        <v>0</v>
      </c>
      <c r="Y1046" s="2">
        <v>0</v>
      </c>
      <c r="Z1046" s="2">
        <v>0</v>
      </c>
    </row>
    <row r="1047" spans="1:26" x14ac:dyDescent="0.35">
      <c r="A1047" s="1">
        <v>41518</v>
      </c>
      <c r="B1047" s="2" t="s">
        <v>257</v>
      </c>
      <c r="C1047" s="2" t="s">
        <v>64</v>
      </c>
      <c r="D1047" s="2" t="s">
        <v>195</v>
      </c>
      <c r="E1047" s="2">
        <v>0</v>
      </c>
      <c r="F1047" s="2">
        <v>0</v>
      </c>
      <c r="G1047" s="2">
        <v>0</v>
      </c>
      <c r="H1047" s="2">
        <v>0</v>
      </c>
      <c r="I1047" s="2">
        <v>0</v>
      </c>
      <c r="J1047" s="2">
        <v>0</v>
      </c>
      <c r="K1047" s="2">
        <v>0</v>
      </c>
      <c r="L1047" s="2">
        <v>0</v>
      </c>
      <c r="M1047" s="2">
        <v>0</v>
      </c>
      <c r="N1047" s="2">
        <v>0</v>
      </c>
      <c r="O1047" s="2">
        <v>1</v>
      </c>
      <c r="P1047" s="2">
        <v>0</v>
      </c>
      <c r="Q1047" s="2">
        <v>0</v>
      </c>
      <c r="R1047" s="2">
        <v>0</v>
      </c>
      <c r="S1047" s="2">
        <v>0</v>
      </c>
      <c r="T1047" s="2">
        <v>0</v>
      </c>
      <c r="U1047" s="2">
        <v>1</v>
      </c>
      <c r="V1047" s="2">
        <v>0</v>
      </c>
      <c r="W1047" s="2">
        <v>0</v>
      </c>
      <c r="X1047" s="2">
        <v>0</v>
      </c>
      <c r="Y1047" s="2">
        <v>0</v>
      </c>
      <c r="Z1047" s="2">
        <v>0</v>
      </c>
    </row>
    <row r="1048" spans="1:26" x14ac:dyDescent="0.35">
      <c r="A1048" s="1">
        <v>41518</v>
      </c>
      <c r="B1048" s="2" t="s">
        <v>257</v>
      </c>
      <c r="C1048" s="2" t="s">
        <v>64</v>
      </c>
      <c r="D1048" s="2" t="s">
        <v>195</v>
      </c>
      <c r="E1048" s="2">
        <v>0</v>
      </c>
      <c r="F1048" s="2">
        <v>0</v>
      </c>
      <c r="G1048" s="2">
        <v>0</v>
      </c>
      <c r="H1048" s="2">
        <v>0</v>
      </c>
      <c r="I1048" s="2">
        <v>0</v>
      </c>
      <c r="J1048" s="2">
        <v>0</v>
      </c>
      <c r="K1048" s="2">
        <v>0</v>
      </c>
      <c r="L1048" s="2">
        <v>0</v>
      </c>
      <c r="M1048" s="2">
        <v>0</v>
      </c>
      <c r="N1048" s="2">
        <v>0</v>
      </c>
      <c r="O1048" s="2">
        <v>2</v>
      </c>
      <c r="P1048" s="2">
        <v>0</v>
      </c>
      <c r="Q1048" s="2">
        <v>0</v>
      </c>
      <c r="R1048" s="2">
        <v>0</v>
      </c>
      <c r="S1048" s="2">
        <v>0</v>
      </c>
      <c r="T1048" s="2">
        <v>0</v>
      </c>
      <c r="U1048" s="2">
        <v>2</v>
      </c>
      <c r="V1048" s="2">
        <v>0</v>
      </c>
      <c r="W1048" s="2">
        <v>0</v>
      </c>
      <c r="X1048" s="2">
        <v>0</v>
      </c>
      <c r="Y1048" s="2">
        <v>0</v>
      </c>
      <c r="Z1048" s="2">
        <v>0</v>
      </c>
    </row>
    <row r="1049" spans="1:26" x14ac:dyDescent="0.35">
      <c r="A1049" s="1">
        <v>41518</v>
      </c>
      <c r="B1049" s="2" t="s">
        <v>257</v>
      </c>
      <c r="C1049" s="2" t="s">
        <v>64</v>
      </c>
      <c r="D1049" s="2" t="s">
        <v>195</v>
      </c>
      <c r="E1049" s="2">
        <v>0</v>
      </c>
      <c r="F1049" s="2">
        <v>0</v>
      </c>
      <c r="G1049" s="2">
        <v>0</v>
      </c>
      <c r="H1049" s="2">
        <v>0</v>
      </c>
      <c r="I1049" s="2">
        <v>0</v>
      </c>
      <c r="J1049" s="2">
        <v>0</v>
      </c>
      <c r="K1049" s="2">
        <v>0</v>
      </c>
      <c r="L1049" s="2">
        <v>0</v>
      </c>
      <c r="M1049" s="2">
        <v>0</v>
      </c>
      <c r="N1049" s="2">
        <v>0</v>
      </c>
      <c r="O1049" s="2">
        <v>3</v>
      </c>
      <c r="P1049" s="2">
        <v>0</v>
      </c>
      <c r="Q1049" s="2">
        <v>0</v>
      </c>
      <c r="R1049" s="2">
        <v>0</v>
      </c>
      <c r="S1049" s="2">
        <v>0</v>
      </c>
      <c r="T1049" s="2">
        <v>0</v>
      </c>
      <c r="U1049" s="2">
        <v>3</v>
      </c>
      <c r="V1049" s="2">
        <v>0</v>
      </c>
      <c r="W1049" s="2">
        <v>0</v>
      </c>
      <c r="X1049" s="2">
        <v>0</v>
      </c>
      <c r="Y1049" s="2">
        <v>0</v>
      </c>
      <c r="Z1049" s="2">
        <v>0</v>
      </c>
    </row>
    <row r="1050" spans="1:26" x14ac:dyDescent="0.35">
      <c r="A1050" s="1">
        <v>41518</v>
      </c>
      <c r="B1050" s="2" t="s">
        <v>257</v>
      </c>
      <c r="C1050" s="2" t="s">
        <v>64</v>
      </c>
      <c r="D1050" s="2" t="s">
        <v>195</v>
      </c>
      <c r="E1050" s="2">
        <v>0</v>
      </c>
      <c r="F1050" s="2">
        <v>0</v>
      </c>
      <c r="G1050" s="2">
        <v>0</v>
      </c>
      <c r="H1050" s="2">
        <v>0</v>
      </c>
      <c r="I1050" s="2">
        <v>0</v>
      </c>
      <c r="J1050" s="2">
        <v>0</v>
      </c>
      <c r="K1050" s="2">
        <v>0</v>
      </c>
      <c r="L1050" s="2">
        <v>0</v>
      </c>
      <c r="M1050" s="2">
        <v>0</v>
      </c>
      <c r="N1050" s="2">
        <v>0</v>
      </c>
      <c r="O1050" s="2">
        <v>4</v>
      </c>
      <c r="P1050" s="2">
        <v>0</v>
      </c>
      <c r="Q1050" s="2">
        <v>0</v>
      </c>
      <c r="R1050" s="2">
        <v>0</v>
      </c>
      <c r="S1050" s="2">
        <v>0</v>
      </c>
      <c r="T1050" s="2">
        <v>0</v>
      </c>
      <c r="U1050" s="2">
        <v>4</v>
      </c>
      <c r="V1050" s="2">
        <v>0</v>
      </c>
      <c r="W1050" s="2">
        <v>0</v>
      </c>
      <c r="X1050" s="2">
        <v>0</v>
      </c>
      <c r="Y1050" s="2">
        <v>0</v>
      </c>
      <c r="Z1050" s="2">
        <v>0</v>
      </c>
    </row>
    <row r="1051" spans="1:26" x14ac:dyDescent="0.35">
      <c r="A1051" s="1">
        <v>41518</v>
      </c>
      <c r="B1051" s="2" t="s">
        <v>257</v>
      </c>
      <c r="C1051" s="2" t="s">
        <v>64</v>
      </c>
      <c r="D1051" s="2" t="s">
        <v>195</v>
      </c>
      <c r="E1051" s="2">
        <v>0</v>
      </c>
      <c r="F1051" s="2">
        <v>0</v>
      </c>
      <c r="G1051" s="2">
        <v>0</v>
      </c>
      <c r="H1051" s="2">
        <v>0</v>
      </c>
      <c r="I1051" s="2">
        <v>0</v>
      </c>
      <c r="J1051" s="2">
        <v>0</v>
      </c>
      <c r="K1051" s="2">
        <v>0</v>
      </c>
      <c r="L1051" s="2">
        <v>0</v>
      </c>
      <c r="M1051" s="2">
        <v>0</v>
      </c>
      <c r="N1051" s="2">
        <v>0</v>
      </c>
      <c r="O1051" s="2">
        <v>5</v>
      </c>
      <c r="P1051" s="2">
        <v>0</v>
      </c>
      <c r="Q1051" s="2">
        <v>0</v>
      </c>
      <c r="R1051" s="2">
        <v>0</v>
      </c>
      <c r="S1051" s="2">
        <v>0</v>
      </c>
      <c r="T1051" s="2">
        <v>0</v>
      </c>
      <c r="U1051" s="2">
        <v>5</v>
      </c>
      <c r="V1051" s="2">
        <v>0</v>
      </c>
      <c r="W1051" s="2">
        <v>0</v>
      </c>
      <c r="X1051" s="2">
        <v>0</v>
      </c>
      <c r="Y1051" s="2">
        <v>0</v>
      </c>
      <c r="Z1051" s="2">
        <v>0</v>
      </c>
    </row>
    <row r="1052" spans="1:26" x14ac:dyDescent="0.35">
      <c r="A1052" s="1">
        <v>41518</v>
      </c>
      <c r="B1052" s="2" t="s">
        <v>257</v>
      </c>
      <c r="C1052" s="2" t="s">
        <v>64</v>
      </c>
      <c r="D1052" s="2" t="s">
        <v>195</v>
      </c>
      <c r="E1052" s="2">
        <v>0</v>
      </c>
      <c r="F1052" s="2">
        <v>0</v>
      </c>
      <c r="G1052" s="2">
        <v>0</v>
      </c>
      <c r="H1052" s="2">
        <v>0</v>
      </c>
      <c r="I1052" s="2">
        <v>0</v>
      </c>
      <c r="J1052" s="2">
        <v>0</v>
      </c>
      <c r="K1052" s="2">
        <v>0</v>
      </c>
      <c r="L1052" s="2">
        <v>0</v>
      </c>
      <c r="M1052" s="2">
        <v>0</v>
      </c>
      <c r="N1052" s="2">
        <v>0</v>
      </c>
      <c r="O1052" s="2">
        <v>6</v>
      </c>
      <c r="P1052" s="2">
        <v>0</v>
      </c>
      <c r="Q1052" s="2">
        <v>0</v>
      </c>
      <c r="R1052" s="2">
        <v>0</v>
      </c>
      <c r="S1052" s="2">
        <v>0</v>
      </c>
      <c r="T1052" s="2">
        <v>0</v>
      </c>
      <c r="U1052" s="2">
        <v>6</v>
      </c>
      <c r="V1052" s="2">
        <v>0</v>
      </c>
      <c r="W1052" s="2">
        <v>0</v>
      </c>
      <c r="X1052" s="2">
        <v>0</v>
      </c>
      <c r="Y1052" s="2">
        <v>0</v>
      </c>
      <c r="Z1052" s="2">
        <v>0</v>
      </c>
    </row>
    <row r="1053" spans="1:26" x14ac:dyDescent="0.35">
      <c r="A1053" s="1">
        <v>41518</v>
      </c>
      <c r="B1053" s="2" t="s">
        <v>257</v>
      </c>
      <c r="C1053" s="2" t="s">
        <v>64</v>
      </c>
      <c r="D1053" s="2" t="s">
        <v>195</v>
      </c>
      <c r="E1053" s="2">
        <v>0</v>
      </c>
      <c r="F1053" s="2">
        <v>0</v>
      </c>
      <c r="G1053" s="2">
        <v>0</v>
      </c>
      <c r="H1053" s="2">
        <v>0</v>
      </c>
      <c r="I1053" s="2">
        <v>0</v>
      </c>
      <c r="J1053" s="2">
        <v>0</v>
      </c>
      <c r="K1053" s="2">
        <v>0</v>
      </c>
      <c r="L1053" s="2">
        <v>0</v>
      </c>
      <c r="M1053" s="2">
        <v>0</v>
      </c>
      <c r="N1053" s="2">
        <v>0</v>
      </c>
      <c r="O1053" s="2">
        <v>7</v>
      </c>
      <c r="P1053" s="2">
        <v>0</v>
      </c>
      <c r="Q1053" s="2">
        <v>0</v>
      </c>
      <c r="R1053" s="2">
        <v>0</v>
      </c>
      <c r="S1053" s="2">
        <v>0</v>
      </c>
      <c r="T1053" s="2">
        <v>0</v>
      </c>
      <c r="U1053" s="2">
        <v>7</v>
      </c>
      <c r="V1053" s="2">
        <v>0</v>
      </c>
      <c r="W1053" s="2">
        <v>0</v>
      </c>
      <c r="X1053" s="2">
        <v>0</v>
      </c>
      <c r="Y1053" s="2">
        <v>0</v>
      </c>
      <c r="Z1053" s="2">
        <v>0</v>
      </c>
    </row>
    <row r="1054" spans="1:26" x14ac:dyDescent="0.35">
      <c r="A1054" s="1">
        <v>41518</v>
      </c>
      <c r="B1054" s="2" t="s">
        <v>257</v>
      </c>
      <c r="C1054" s="2" t="s">
        <v>64</v>
      </c>
      <c r="D1054" s="2" t="s">
        <v>195</v>
      </c>
      <c r="E1054" s="2">
        <v>0</v>
      </c>
      <c r="F1054" s="2">
        <v>0</v>
      </c>
      <c r="G1054" s="2">
        <v>0</v>
      </c>
      <c r="H1054" s="2">
        <v>0</v>
      </c>
      <c r="I1054" s="2">
        <v>0</v>
      </c>
      <c r="J1054" s="2">
        <v>0</v>
      </c>
      <c r="K1054" s="2">
        <v>0</v>
      </c>
      <c r="L1054" s="2">
        <v>0</v>
      </c>
      <c r="M1054" s="2">
        <v>0</v>
      </c>
      <c r="N1054" s="2">
        <v>0</v>
      </c>
      <c r="O1054" s="2">
        <v>8</v>
      </c>
      <c r="P1054" s="2">
        <v>0</v>
      </c>
      <c r="Q1054" s="2">
        <v>0</v>
      </c>
      <c r="R1054" s="2">
        <v>0</v>
      </c>
      <c r="S1054" s="2">
        <v>0</v>
      </c>
      <c r="T1054" s="2">
        <v>0</v>
      </c>
      <c r="U1054" s="2">
        <v>8</v>
      </c>
      <c r="V1054" s="2">
        <v>0</v>
      </c>
      <c r="W1054" s="2">
        <v>0</v>
      </c>
      <c r="X1054" s="2">
        <v>0</v>
      </c>
      <c r="Y1054" s="2">
        <v>0</v>
      </c>
      <c r="Z1054" s="2">
        <v>0</v>
      </c>
    </row>
    <row r="1055" spans="1:26" x14ac:dyDescent="0.35">
      <c r="A1055" s="1">
        <v>41518</v>
      </c>
      <c r="B1055" s="2" t="s">
        <v>257</v>
      </c>
      <c r="C1055" s="2" t="s">
        <v>64</v>
      </c>
      <c r="D1055" s="2" t="s">
        <v>195</v>
      </c>
      <c r="E1055" s="2">
        <v>0</v>
      </c>
      <c r="F1055" s="2">
        <v>0</v>
      </c>
      <c r="G1055" s="2">
        <v>0</v>
      </c>
      <c r="H1055" s="2">
        <v>0</v>
      </c>
      <c r="I1055" s="2">
        <v>0</v>
      </c>
      <c r="J1055" s="2">
        <v>0</v>
      </c>
      <c r="K1055" s="2">
        <v>0</v>
      </c>
      <c r="L1055" s="2">
        <v>0</v>
      </c>
      <c r="M1055" s="2">
        <v>0</v>
      </c>
      <c r="N1055" s="2">
        <v>0</v>
      </c>
      <c r="O1055" s="2">
        <v>9</v>
      </c>
      <c r="P1055" s="2">
        <v>0</v>
      </c>
      <c r="Q1055" s="2">
        <v>0</v>
      </c>
      <c r="R1055" s="2">
        <v>0</v>
      </c>
      <c r="S1055" s="2">
        <v>0</v>
      </c>
      <c r="T1055" s="2">
        <v>0</v>
      </c>
      <c r="U1055" s="2">
        <v>9</v>
      </c>
      <c r="V1055" s="2">
        <v>0</v>
      </c>
      <c r="W1055" s="2">
        <v>0</v>
      </c>
      <c r="X1055" s="2">
        <v>0</v>
      </c>
      <c r="Y1055" s="2">
        <v>0</v>
      </c>
      <c r="Z1055" s="2">
        <v>0</v>
      </c>
    </row>
    <row r="1056" spans="1:26" x14ac:dyDescent="0.35">
      <c r="A1056" s="1">
        <v>41518</v>
      </c>
      <c r="B1056" s="2" t="s">
        <v>257</v>
      </c>
      <c r="C1056" s="2" t="s">
        <v>64</v>
      </c>
      <c r="D1056" s="2" t="s">
        <v>195</v>
      </c>
      <c r="E1056" s="2">
        <v>0</v>
      </c>
      <c r="F1056" s="2">
        <v>0</v>
      </c>
      <c r="G1056" s="2">
        <v>0</v>
      </c>
      <c r="H1056" s="2">
        <v>0</v>
      </c>
      <c r="I1056" s="2">
        <v>0</v>
      </c>
      <c r="J1056" s="2">
        <v>0</v>
      </c>
      <c r="K1056" s="2">
        <v>0</v>
      </c>
      <c r="L1056" s="2">
        <v>0</v>
      </c>
      <c r="M1056" s="2">
        <v>0</v>
      </c>
      <c r="N1056" s="2">
        <v>0</v>
      </c>
      <c r="O1056" s="2">
        <v>10</v>
      </c>
      <c r="P1056" s="2">
        <v>0</v>
      </c>
      <c r="Q1056" s="2">
        <v>0</v>
      </c>
      <c r="R1056" s="2">
        <v>0</v>
      </c>
      <c r="S1056" s="2">
        <v>0</v>
      </c>
      <c r="T1056" s="2">
        <v>0</v>
      </c>
      <c r="U1056" s="2">
        <v>10</v>
      </c>
      <c r="V1056" s="2">
        <v>0</v>
      </c>
      <c r="W1056" s="2">
        <v>0</v>
      </c>
      <c r="X1056" s="2">
        <v>0</v>
      </c>
      <c r="Y1056" s="2">
        <v>0</v>
      </c>
      <c r="Z1056" s="2">
        <v>0</v>
      </c>
    </row>
    <row r="1057" spans="1:26" x14ac:dyDescent="0.35">
      <c r="A1057" s="1">
        <v>41518</v>
      </c>
      <c r="B1057" s="2" t="s">
        <v>257</v>
      </c>
      <c r="C1057" s="2" t="s">
        <v>64</v>
      </c>
      <c r="D1057" s="2" t="s">
        <v>195</v>
      </c>
      <c r="E1057" s="2">
        <v>0</v>
      </c>
      <c r="F1057" s="2">
        <v>0</v>
      </c>
      <c r="G1057" s="2">
        <v>0</v>
      </c>
      <c r="H1057" s="2">
        <v>0</v>
      </c>
      <c r="I1057" s="2">
        <v>0</v>
      </c>
      <c r="J1057" s="2">
        <v>0</v>
      </c>
      <c r="K1057" s="2">
        <v>0</v>
      </c>
      <c r="L1057" s="2">
        <v>0</v>
      </c>
      <c r="M1057" s="2">
        <v>0</v>
      </c>
      <c r="N1057" s="2">
        <v>0</v>
      </c>
      <c r="O1057" s="2">
        <v>11</v>
      </c>
      <c r="P1057" s="2">
        <v>0</v>
      </c>
      <c r="Q1057" s="2">
        <v>0</v>
      </c>
      <c r="R1057" s="2">
        <v>0</v>
      </c>
      <c r="S1057" s="2">
        <v>0</v>
      </c>
      <c r="T1057" s="2">
        <v>0</v>
      </c>
      <c r="U1057" s="2">
        <v>11</v>
      </c>
      <c r="V1057" s="2">
        <v>0</v>
      </c>
      <c r="W1057" s="2">
        <v>0</v>
      </c>
      <c r="X1057" s="2">
        <v>0</v>
      </c>
      <c r="Y1057" s="2">
        <v>0</v>
      </c>
      <c r="Z1057" s="2">
        <v>0</v>
      </c>
    </row>
    <row r="1058" spans="1:26" x14ac:dyDescent="0.35">
      <c r="A1058" s="1">
        <v>41525</v>
      </c>
      <c r="B1058" s="2" t="s">
        <v>278</v>
      </c>
      <c r="C1058" s="2" t="s">
        <v>229</v>
      </c>
      <c r="D1058" s="2" t="s">
        <v>209</v>
      </c>
      <c r="E1058" s="2" t="s">
        <v>196</v>
      </c>
      <c r="F1058" s="2" t="s">
        <v>197</v>
      </c>
      <c r="G1058" s="2">
        <v>172</v>
      </c>
      <c r="H1058" s="2">
        <v>8</v>
      </c>
      <c r="I1058" s="2">
        <v>113</v>
      </c>
      <c r="J1058" s="2">
        <v>5</v>
      </c>
      <c r="K1058" s="2">
        <v>37</v>
      </c>
      <c r="L1058" s="2">
        <v>40</v>
      </c>
      <c r="M1058" s="2">
        <v>8</v>
      </c>
      <c r="N1058" s="2">
        <v>17</v>
      </c>
      <c r="O1058" s="2">
        <v>1</v>
      </c>
      <c r="P1058" s="2" t="s">
        <v>196</v>
      </c>
      <c r="Q1058" s="2">
        <v>23</v>
      </c>
      <c r="R1058" s="2">
        <v>1</v>
      </c>
      <c r="S1058" s="2">
        <v>0</v>
      </c>
      <c r="T1058" s="2">
        <v>0</v>
      </c>
      <c r="U1058" s="2">
        <v>1</v>
      </c>
      <c r="V1058" s="2" t="s">
        <v>199</v>
      </c>
      <c r="W1058" s="2">
        <v>10</v>
      </c>
      <c r="X1058" s="2">
        <v>3</v>
      </c>
      <c r="Y1058" s="2">
        <v>3</v>
      </c>
      <c r="Z1058" s="2">
        <v>18</v>
      </c>
    </row>
    <row r="1059" spans="1:26" x14ac:dyDescent="0.35">
      <c r="A1059" s="1">
        <v>41525</v>
      </c>
      <c r="B1059" s="2" t="s">
        <v>278</v>
      </c>
      <c r="C1059" s="2" t="s">
        <v>229</v>
      </c>
      <c r="D1059" s="2" t="s">
        <v>209</v>
      </c>
      <c r="E1059" s="2" t="s">
        <v>196</v>
      </c>
      <c r="F1059" s="2" t="s">
        <v>197</v>
      </c>
      <c r="G1059" s="2">
        <v>172</v>
      </c>
      <c r="H1059" s="2">
        <v>8</v>
      </c>
      <c r="I1059" s="2">
        <v>113</v>
      </c>
      <c r="J1059" s="2">
        <v>5</v>
      </c>
      <c r="K1059" s="2">
        <v>37</v>
      </c>
      <c r="L1059" s="2">
        <v>40</v>
      </c>
      <c r="M1059" s="2">
        <v>8</v>
      </c>
      <c r="N1059" s="2">
        <v>17</v>
      </c>
      <c r="O1059" s="2">
        <v>2</v>
      </c>
      <c r="P1059" s="2" t="s">
        <v>198</v>
      </c>
      <c r="Q1059" s="2">
        <v>24</v>
      </c>
      <c r="R1059" s="2">
        <v>1</v>
      </c>
      <c r="S1059" s="2">
        <v>0</v>
      </c>
      <c r="T1059" s="2">
        <v>0</v>
      </c>
      <c r="U1059" s="2">
        <v>2</v>
      </c>
      <c r="V1059" s="2" t="s">
        <v>265</v>
      </c>
      <c r="W1059" s="2">
        <v>6</v>
      </c>
      <c r="X1059" s="2">
        <v>1</v>
      </c>
      <c r="Y1059" s="2">
        <v>0</v>
      </c>
      <c r="Z1059" s="2">
        <v>18</v>
      </c>
    </row>
    <row r="1060" spans="1:26" x14ac:dyDescent="0.35">
      <c r="A1060" s="1">
        <v>41525</v>
      </c>
      <c r="B1060" s="2" t="s">
        <v>278</v>
      </c>
      <c r="C1060" s="2" t="s">
        <v>229</v>
      </c>
      <c r="D1060" s="2" t="s">
        <v>209</v>
      </c>
      <c r="E1060" s="2" t="s">
        <v>196</v>
      </c>
      <c r="F1060" s="2" t="s">
        <v>197</v>
      </c>
      <c r="G1060" s="2">
        <v>172</v>
      </c>
      <c r="H1060" s="2">
        <v>8</v>
      </c>
      <c r="I1060" s="2">
        <v>113</v>
      </c>
      <c r="J1060" s="2">
        <v>5</v>
      </c>
      <c r="K1060" s="2">
        <v>37</v>
      </c>
      <c r="L1060" s="2">
        <v>40</v>
      </c>
      <c r="M1060" s="2">
        <v>8</v>
      </c>
      <c r="N1060" s="2">
        <v>17</v>
      </c>
      <c r="O1060" s="2">
        <v>3</v>
      </c>
      <c r="P1060" s="2" t="s">
        <v>233</v>
      </c>
      <c r="Q1060" s="2">
        <v>64</v>
      </c>
      <c r="R1060" s="2">
        <v>0</v>
      </c>
      <c r="S1060" s="2">
        <v>1</v>
      </c>
      <c r="T1060" s="2">
        <v>0</v>
      </c>
      <c r="U1060" s="2">
        <v>3</v>
      </c>
      <c r="V1060" s="2" t="s">
        <v>203</v>
      </c>
      <c r="W1060" s="2">
        <v>6</v>
      </c>
      <c r="X1060" s="2">
        <v>1</v>
      </c>
      <c r="Y1060" s="2">
        <v>2</v>
      </c>
      <c r="Z1060" s="2">
        <v>18</v>
      </c>
    </row>
    <row r="1061" spans="1:26" x14ac:dyDescent="0.35">
      <c r="A1061" s="1">
        <v>41525</v>
      </c>
      <c r="B1061" s="2" t="s">
        <v>278</v>
      </c>
      <c r="C1061" s="2" t="s">
        <v>229</v>
      </c>
      <c r="D1061" s="2" t="s">
        <v>209</v>
      </c>
      <c r="E1061" s="2" t="s">
        <v>196</v>
      </c>
      <c r="F1061" s="2" t="s">
        <v>197</v>
      </c>
      <c r="G1061" s="2">
        <v>172</v>
      </c>
      <c r="H1061" s="2">
        <v>8</v>
      </c>
      <c r="I1061" s="2">
        <v>113</v>
      </c>
      <c r="J1061" s="2">
        <v>5</v>
      </c>
      <c r="K1061" s="2">
        <v>37</v>
      </c>
      <c r="L1061" s="2">
        <v>40</v>
      </c>
      <c r="M1061" s="2">
        <v>8</v>
      </c>
      <c r="N1061" s="2">
        <v>17</v>
      </c>
      <c r="O1061" s="2">
        <v>4</v>
      </c>
      <c r="P1061" s="2" t="s">
        <v>297</v>
      </c>
      <c r="Q1061" s="2">
        <v>25</v>
      </c>
      <c r="R1061" s="2">
        <v>1</v>
      </c>
      <c r="S1061" s="2">
        <v>0</v>
      </c>
      <c r="T1061" s="2">
        <v>0</v>
      </c>
      <c r="U1061" s="2">
        <v>4</v>
      </c>
      <c r="V1061" s="2" t="s">
        <v>214</v>
      </c>
      <c r="W1061" s="2">
        <v>5</v>
      </c>
      <c r="X1061" s="2">
        <v>1</v>
      </c>
      <c r="Y1061" s="2">
        <v>0</v>
      </c>
      <c r="Z1061" s="2">
        <v>10</v>
      </c>
    </row>
    <row r="1062" spans="1:26" x14ac:dyDescent="0.35">
      <c r="A1062" s="1">
        <v>41525</v>
      </c>
      <c r="B1062" s="2" t="s">
        <v>278</v>
      </c>
      <c r="C1062" s="2" t="s">
        <v>229</v>
      </c>
      <c r="D1062" s="2" t="s">
        <v>209</v>
      </c>
      <c r="E1062" s="2" t="s">
        <v>196</v>
      </c>
      <c r="F1062" s="2" t="s">
        <v>197</v>
      </c>
      <c r="G1062" s="2">
        <v>172</v>
      </c>
      <c r="H1062" s="2">
        <v>8</v>
      </c>
      <c r="I1062" s="2">
        <v>113</v>
      </c>
      <c r="J1062" s="2">
        <v>5</v>
      </c>
      <c r="K1062" s="2">
        <v>37</v>
      </c>
      <c r="L1062" s="2">
        <v>40</v>
      </c>
      <c r="M1062" s="2">
        <v>8</v>
      </c>
      <c r="N1062" s="2">
        <v>17</v>
      </c>
      <c r="O1062" s="2">
        <v>5</v>
      </c>
      <c r="P1062" s="2" t="s">
        <v>199</v>
      </c>
      <c r="Q1062" s="2">
        <v>0</v>
      </c>
      <c r="R1062" s="2">
        <v>1</v>
      </c>
      <c r="S1062" s="2">
        <v>0</v>
      </c>
      <c r="T1062" s="2">
        <v>0</v>
      </c>
      <c r="U1062" s="2">
        <v>5</v>
      </c>
      <c r="V1062" s="2" t="s">
        <v>67</v>
      </c>
      <c r="W1062" s="2">
        <v>4</v>
      </c>
      <c r="X1062" s="2">
        <v>0</v>
      </c>
      <c r="Y1062" s="2">
        <v>0</v>
      </c>
      <c r="Z1062" s="2">
        <v>16</v>
      </c>
    </row>
    <row r="1063" spans="1:26" x14ac:dyDescent="0.35">
      <c r="A1063" s="1">
        <v>41525</v>
      </c>
      <c r="B1063" s="2" t="s">
        <v>278</v>
      </c>
      <c r="C1063" s="2" t="s">
        <v>229</v>
      </c>
      <c r="D1063" s="2" t="s">
        <v>209</v>
      </c>
      <c r="E1063" s="2" t="s">
        <v>196</v>
      </c>
      <c r="F1063" s="2" t="s">
        <v>197</v>
      </c>
      <c r="G1063" s="2">
        <v>172</v>
      </c>
      <c r="H1063" s="2">
        <v>8</v>
      </c>
      <c r="I1063" s="2">
        <v>113</v>
      </c>
      <c r="J1063" s="2">
        <v>5</v>
      </c>
      <c r="K1063" s="2">
        <v>37</v>
      </c>
      <c r="L1063" s="2">
        <v>40</v>
      </c>
      <c r="M1063" s="2">
        <v>8</v>
      </c>
      <c r="N1063" s="2">
        <v>17</v>
      </c>
      <c r="O1063" s="2">
        <v>6</v>
      </c>
      <c r="P1063" s="2" t="s">
        <v>265</v>
      </c>
      <c r="Q1063" s="2">
        <v>20</v>
      </c>
      <c r="R1063" s="2">
        <v>1</v>
      </c>
      <c r="S1063" s="2">
        <v>0</v>
      </c>
      <c r="T1063" s="2">
        <v>0</v>
      </c>
      <c r="U1063" s="2">
        <v>6</v>
      </c>
      <c r="V1063" s="2" t="s">
        <v>233</v>
      </c>
      <c r="W1063" s="2">
        <v>3</v>
      </c>
      <c r="X1063" s="2">
        <v>0</v>
      </c>
      <c r="Y1063" s="2">
        <v>0</v>
      </c>
      <c r="Z1063" s="2">
        <v>8</v>
      </c>
    </row>
    <row r="1064" spans="1:26" x14ac:dyDescent="0.35">
      <c r="A1064" s="1">
        <v>41525</v>
      </c>
      <c r="B1064" s="2" t="s">
        <v>278</v>
      </c>
      <c r="C1064" s="2" t="s">
        <v>229</v>
      </c>
      <c r="D1064" s="2" t="s">
        <v>209</v>
      </c>
      <c r="E1064" s="2" t="s">
        <v>196</v>
      </c>
      <c r="F1064" s="2" t="s">
        <v>197</v>
      </c>
      <c r="G1064" s="2">
        <v>172</v>
      </c>
      <c r="H1064" s="2">
        <v>8</v>
      </c>
      <c r="I1064" s="2">
        <v>113</v>
      </c>
      <c r="J1064" s="2">
        <v>5</v>
      </c>
      <c r="K1064" s="2">
        <v>37</v>
      </c>
      <c r="L1064" s="2">
        <v>40</v>
      </c>
      <c r="M1064" s="2">
        <v>8</v>
      </c>
      <c r="N1064" s="2">
        <v>17</v>
      </c>
      <c r="O1064" s="2">
        <v>7</v>
      </c>
      <c r="P1064" s="2" t="s">
        <v>212</v>
      </c>
      <c r="Q1064" s="2">
        <v>4</v>
      </c>
      <c r="R1064" s="2">
        <v>1</v>
      </c>
      <c r="S1064" s="2">
        <v>0</v>
      </c>
      <c r="T1064" s="2">
        <v>0</v>
      </c>
      <c r="U1064" s="2">
        <v>7</v>
      </c>
      <c r="V1064" s="2" t="s">
        <v>212</v>
      </c>
      <c r="W1064" s="2">
        <v>1</v>
      </c>
      <c r="X1064" s="2">
        <v>0</v>
      </c>
      <c r="Y1064" s="2">
        <v>0</v>
      </c>
      <c r="Z1064" s="2">
        <v>2</v>
      </c>
    </row>
    <row r="1065" spans="1:26" x14ac:dyDescent="0.35">
      <c r="A1065" s="1">
        <v>41525</v>
      </c>
      <c r="B1065" s="2" t="s">
        <v>278</v>
      </c>
      <c r="C1065" s="2" t="s">
        <v>229</v>
      </c>
      <c r="D1065" s="2" t="s">
        <v>209</v>
      </c>
      <c r="E1065" s="2" t="s">
        <v>196</v>
      </c>
      <c r="F1065" s="2" t="s">
        <v>197</v>
      </c>
      <c r="G1065" s="2">
        <v>172</v>
      </c>
      <c r="H1065" s="2">
        <v>8</v>
      </c>
      <c r="I1065" s="2">
        <v>113</v>
      </c>
      <c r="J1065" s="2">
        <v>5</v>
      </c>
      <c r="K1065" s="2">
        <v>37</v>
      </c>
      <c r="L1065" s="2">
        <v>40</v>
      </c>
      <c r="M1065" s="2">
        <v>8</v>
      </c>
      <c r="N1065" s="2">
        <v>17</v>
      </c>
      <c r="O1065" s="2">
        <v>8</v>
      </c>
      <c r="P1065" s="2" t="s">
        <v>203</v>
      </c>
      <c r="Q1065" s="2">
        <v>4</v>
      </c>
      <c r="R1065" s="2">
        <v>1</v>
      </c>
      <c r="S1065" s="2">
        <v>0</v>
      </c>
      <c r="T1065" s="2">
        <v>0</v>
      </c>
      <c r="U1065" s="2">
        <v>8</v>
      </c>
      <c r="V1065" s="2" t="s">
        <v>297</v>
      </c>
      <c r="W1065" s="2">
        <v>1</v>
      </c>
      <c r="X1065" s="2">
        <v>0</v>
      </c>
      <c r="Y1065" s="2">
        <v>0</v>
      </c>
      <c r="Z1065" s="2">
        <v>4</v>
      </c>
    </row>
    <row r="1066" spans="1:26" x14ac:dyDescent="0.35">
      <c r="A1066" s="1">
        <v>41525</v>
      </c>
      <c r="B1066" s="2" t="s">
        <v>278</v>
      </c>
      <c r="C1066" s="2" t="s">
        <v>229</v>
      </c>
      <c r="D1066" s="2" t="s">
        <v>209</v>
      </c>
      <c r="E1066" s="2" t="s">
        <v>196</v>
      </c>
      <c r="F1066" s="2" t="s">
        <v>197</v>
      </c>
      <c r="G1066" s="2">
        <v>172</v>
      </c>
      <c r="H1066" s="2">
        <v>8</v>
      </c>
      <c r="I1066" s="2">
        <v>113</v>
      </c>
      <c r="J1066" s="2">
        <v>5</v>
      </c>
      <c r="K1066" s="2">
        <v>37</v>
      </c>
      <c r="L1066" s="2">
        <v>40</v>
      </c>
      <c r="M1066" s="2">
        <v>8</v>
      </c>
      <c r="N1066" s="2">
        <v>17</v>
      </c>
      <c r="O1066" s="2">
        <v>9</v>
      </c>
      <c r="P1066" s="2" t="s">
        <v>67</v>
      </c>
      <c r="Q1066" s="2">
        <v>0</v>
      </c>
      <c r="R1066" s="2">
        <v>1</v>
      </c>
      <c r="S1066" s="2">
        <v>0</v>
      </c>
      <c r="T1066" s="2">
        <v>0</v>
      </c>
      <c r="U1066" s="2">
        <v>9</v>
      </c>
      <c r="V1066" s="2" t="s">
        <v>196</v>
      </c>
      <c r="W1066" s="2">
        <v>1</v>
      </c>
      <c r="X1066" s="2">
        <v>0</v>
      </c>
      <c r="Y1066" s="2">
        <v>0</v>
      </c>
      <c r="Z1066" s="2">
        <v>2</v>
      </c>
    </row>
    <row r="1067" spans="1:26" x14ac:dyDescent="0.35">
      <c r="A1067" s="1">
        <v>41525</v>
      </c>
      <c r="B1067" s="2" t="s">
        <v>278</v>
      </c>
      <c r="C1067" s="2" t="s">
        <v>229</v>
      </c>
      <c r="D1067" s="2" t="s">
        <v>209</v>
      </c>
      <c r="E1067" s="2" t="s">
        <v>196</v>
      </c>
      <c r="F1067" s="2" t="s">
        <v>197</v>
      </c>
      <c r="G1067" s="2">
        <v>172</v>
      </c>
      <c r="H1067" s="2">
        <v>8</v>
      </c>
      <c r="I1067" s="2">
        <v>113</v>
      </c>
      <c r="J1067" s="2">
        <v>5</v>
      </c>
      <c r="K1067" s="2">
        <v>37</v>
      </c>
      <c r="L1067" s="2">
        <v>40</v>
      </c>
      <c r="M1067" s="2">
        <v>8</v>
      </c>
      <c r="N1067" s="2">
        <v>17</v>
      </c>
      <c r="O1067" s="2">
        <v>10</v>
      </c>
      <c r="P1067" s="2" t="s">
        <v>214</v>
      </c>
      <c r="Q1067" s="2">
        <v>0</v>
      </c>
      <c r="R1067" s="2">
        <v>0</v>
      </c>
      <c r="S1067" s="2">
        <v>0</v>
      </c>
      <c r="T1067" s="2">
        <v>0</v>
      </c>
      <c r="U1067" s="2">
        <v>10</v>
      </c>
      <c r="V1067" s="2">
        <v>0</v>
      </c>
      <c r="W1067" s="2">
        <v>0</v>
      </c>
      <c r="X1067" s="2">
        <v>0</v>
      </c>
      <c r="Y1067" s="2">
        <v>0</v>
      </c>
      <c r="Z1067" s="2">
        <v>0</v>
      </c>
    </row>
    <row r="1068" spans="1:26" x14ac:dyDescent="0.35">
      <c r="A1068" s="1">
        <v>41525</v>
      </c>
      <c r="B1068" s="2" t="s">
        <v>278</v>
      </c>
      <c r="C1068" s="2" t="s">
        <v>229</v>
      </c>
      <c r="D1068" s="2" t="s">
        <v>209</v>
      </c>
      <c r="E1068" s="2" t="s">
        <v>196</v>
      </c>
      <c r="F1068" s="2" t="s">
        <v>197</v>
      </c>
      <c r="G1068" s="2">
        <v>172</v>
      </c>
      <c r="H1068" s="2">
        <v>8</v>
      </c>
      <c r="I1068" s="2">
        <v>113</v>
      </c>
      <c r="J1068" s="2">
        <v>5</v>
      </c>
      <c r="K1068" s="2">
        <v>37</v>
      </c>
      <c r="L1068" s="2">
        <v>40</v>
      </c>
      <c r="M1068" s="2">
        <v>8</v>
      </c>
      <c r="N1068" s="2">
        <v>17</v>
      </c>
      <c r="O1068" s="2">
        <v>11</v>
      </c>
      <c r="P1068" s="2">
        <v>0</v>
      </c>
      <c r="Q1068" s="2">
        <v>0</v>
      </c>
      <c r="R1068" s="2">
        <v>0</v>
      </c>
      <c r="S1068" s="2">
        <v>0</v>
      </c>
      <c r="T1068" s="2">
        <v>0</v>
      </c>
      <c r="U1068" s="2">
        <v>11</v>
      </c>
      <c r="V1068" s="2">
        <v>0</v>
      </c>
      <c r="W1068" s="2">
        <v>0</v>
      </c>
      <c r="X1068" s="2">
        <v>0</v>
      </c>
      <c r="Y1068" s="2">
        <v>0</v>
      </c>
      <c r="Z1068" s="2">
        <v>0</v>
      </c>
    </row>
    <row r="1069" spans="1:26" x14ac:dyDescent="0.35">
      <c r="A1069" s="1">
        <v>41531</v>
      </c>
      <c r="B1069" s="2" t="s">
        <v>282</v>
      </c>
      <c r="C1069" s="2" t="s">
        <v>249</v>
      </c>
      <c r="D1069" s="2" t="s">
        <v>195</v>
      </c>
      <c r="E1069" s="2">
        <v>0</v>
      </c>
      <c r="F1069" s="2">
        <v>0</v>
      </c>
      <c r="G1069" s="2">
        <v>0</v>
      </c>
      <c r="H1069" s="2">
        <v>0</v>
      </c>
      <c r="I1069" s="2">
        <v>0</v>
      </c>
      <c r="J1069" s="2">
        <v>0</v>
      </c>
      <c r="K1069" s="2">
        <v>0</v>
      </c>
      <c r="L1069" s="2">
        <v>0</v>
      </c>
      <c r="M1069" s="2">
        <v>0</v>
      </c>
      <c r="N1069" s="2">
        <v>0</v>
      </c>
      <c r="O1069" s="2">
        <v>1</v>
      </c>
      <c r="P1069" s="2">
        <v>0</v>
      </c>
      <c r="Q1069" s="2">
        <v>0</v>
      </c>
      <c r="R1069" s="2">
        <v>0</v>
      </c>
      <c r="S1069" s="2">
        <v>0</v>
      </c>
      <c r="T1069" s="2">
        <v>0</v>
      </c>
      <c r="U1069" s="2">
        <v>1</v>
      </c>
      <c r="V1069" s="2">
        <v>0</v>
      </c>
      <c r="W1069" s="2">
        <v>0</v>
      </c>
      <c r="X1069" s="2">
        <v>0</v>
      </c>
      <c r="Y1069" s="2">
        <v>0</v>
      </c>
      <c r="Z1069" s="2">
        <v>0</v>
      </c>
    </row>
    <row r="1070" spans="1:26" x14ac:dyDescent="0.35">
      <c r="A1070" s="1">
        <v>41531</v>
      </c>
      <c r="B1070" s="2" t="s">
        <v>282</v>
      </c>
      <c r="C1070" s="2" t="s">
        <v>249</v>
      </c>
      <c r="D1070" s="2" t="s">
        <v>195</v>
      </c>
      <c r="E1070" s="2">
        <v>0</v>
      </c>
      <c r="F1070" s="2">
        <v>0</v>
      </c>
      <c r="G1070" s="2">
        <v>0</v>
      </c>
      <c r="H1070" s="2">
        <v>0</v>
      </c>
      <c r="I1070" s="2">
        <v>0</v>
      </c>
      <c r="J1070" s="2">
        <v>0</v>
      </c>
      <c r="K1070" s="2">
        <v>0</v>
      </c>
      <c r="L1070" s="2">
        <v>0</v>
      </c>
      <c r="M1070" s="2">
        <v>0</v>
      </c>
      <c r="N1070" s="2">
        <v>0</v>
      </c>
      <c r="O1070" s="2">
        <v>2</v>
      </c>
      <c r="P1070" s="2">
        <v>0</v>
      </c>
      <c r="Q1070" s="2">
        <v>0</v>
      </c>
      <c r="R1070" s="2">
        <v>0</v>
      </c>
      <c r="S1070" s="2">
        <v>0</v>
      </c>
      <c r="T1070" s="2">
        <v>0</v>
      </c>
      <c r="U1070" s="2">
        <v>2</v>
      </c>
      <c r="V1070" s="2">
        <v>0</v>
      </c>
      <c r="W1070" s="2">
        <v>0</v>
      </c>
      <c r="X1070" s="2">
        <v>0</v>
      </c>
      <c r="Y1070" s="2">
        <v>0</v>
      </c>
      <c r="Z1070" s="2">
        <v>0</v>
      </c>
    </row>
    <row r="1071" spans="1:26" x14ac:dyDescent="0.35">
      <c r="A1071" s="1">
        <v>41531</v>
      </c>
      <c r="B1071" s="2" t="s">
        <v>282</v>
      </c>
      <c r="C1071" s="2" t="s">
        <v>249</v>
      </c>
      <c r="D1071" s="2" t="s">
        <v>195</v>
      </c>
      <c r="E1071" s="2">
        <v>0</v>
      </c>
      <c r="F1071" s="2">
        <v>0</v>
      </c>
      <c r="G1071" s="2">
        <v>0</v>
      </c>
      <c r="H1071" s="2">
        <v>0</v>
      </c>
      <c r="I1071" s="2">
        <v>0</v>
      </c>
      <c r="J1071" s="2">
        <v>0</v>
      </c>
      <c r="K1071" s="2">
        <v>0</v>
      </c>
      <c r="L1071" s="2">
        <v>0</v>
      </c>
      <c r="M1071" s="2">
        <v>0</v>
      </c>
      <c r="N1071" s="2">
        <v>0</v>
      </c>
      <c r="O1071" s="2">
        <v>3</v>
      </c>
      <c r="P1071" s="2">
        <v>0</v>
      </c>
      <c r="Q1071" s="2">
        <v>0</v>
      </c>
      <c r="R1071" s="2">
        <v>0</v>
      </c>
      <c r="S1071" s="2">
        <v>0</v>
      </c>
      <c r="T1071" s="2">
        <v>0</v>
      </c>
      <c r="U1071" s="2">
        <v>3</v>
      </c>
      <c r="V1071" s="2">
        <v>0</v>
      </c>
      <c r="W1071" s="2">
        <v>0</v>
      </c>
      <c r="X1071" s="2">
        <v>0</v>
      </c>
      <c r="Y1071" s="2">
        <v>0</v>
      </c>
      <c r="Z1071" s="2">
        <v>0</v>
      </c>
    </row>
    <row r="1072" spans="1:26" x14ac:dyDescent="0.35">
      <c r="A1072" s="1">
        <v>41531</v>
      </c>
      <c r="B1072" s="2" t="s">
        <v>282</v>
      </c>
      <c r="C1072" s="2" t="s">
        <v>249</v>
      </c>
      <c r="D1072" s="2" t="s">
        <v>195</v>
      </c>
      <c r="E1072" s="2">
        <v>0</v>
      </c>
      <c r="F1072" s="2">
        <v>0</v>
      </c>
      <c r="G1072" s="2">
        <v>0</v>
      </c>
      <c r="H1072" s="2">
        <v>0</v>
      </c>
      <c r="I1072" s="2">
        <v>0</v>
      </c>
      <c r="J1072" s="2">
        <v>0</v>
      </c>
      <c r="K1072" s="2">
        <v>0</v>
      </c>
      <c r="L1072" s="2">
        <v>0</v>
      </c>
      <c r="M1072" s="2">
        <v>0</v>
      </c>
      <c r="N1072" s="2">
        <v>0</v>
      </c>
      <c r="O1072" s="2">
        <v>4</v>
      </c>
      <c r="P1072" s="2">
        <v>0</v>
      </c>
      <c r="Q1072" s="2">
        <v>0</v>
      </c>
      <c r="R1072" s="2">
        <v>0</v>
      </c>
      <c r="S1072" s="2">
        <v>0</v>
      </c>
      <c r="T1072" s="2">
        <v>0</v>
      </c>
      <c r="U1072" s="2">
        <v>4</v>
      </c>
      <c r="V1072" s="2">
        <v>0</v>
      </c>
      <c r="W1072" s="2">
        <v>0</v>
      </c>
      <c r="X1072" s="2">
        <v>0</v>
      </c>
      <c r="Y1072" s="2">
        <v>0</v>
      </c>
      <c r="Z1072" s="2">
        <v>0</v>
      </c>
    </row>
    <row r="1073" spans="1:26" x14ac:dyDescent="0.35">
      <c r="A1073" s="1">
        <v>41531</v>
      </c>
      <c r="B1073" s="2" t="s">
        <v>282</v>
      </c>
      <c r="C1073" s="2" t="s">
        <v>249</v>
      </c>
      <c r="D1073" s="2" t="s">
        <v>195</v>
      </c>
      <c r="E1073" s="2">
        <v>0</v>
      </c>
      <c r="F1073" s="2">
        <v>0</v>
      </c>
      <c r="G1073" s="2">
        <v>0</v>
      </c>
      <c r="H1073" s="2">
        <v>0</v>
      </c>
      <c r="I1073" s="2">
        <v>0</v>
      </c>
      <c r="J1073" s="2">
        <v>0</v>
      </c>
      <c r="K1073" s="2">
        <v>0</v>
      </c>
      <c r="L1073" s="2">
        <v>0</v>
      </c>
      <c r="M1073" s="2">
        <v>0</v>
      </c>
      <c r="N1073" s="2">
        <v>0</v>
      </c>
      <c r="O1073" s="2">
        <v>5</v>
      </c>
      <c r="P1073" s="2">
        <v>0</v>
      </c>
      <c r="Q1073" s="2">
        <v>0</v>
      </c>
      <c r="R1073" s="2">
        <v>0</v>
      </c>
      <c r="S1073" s="2">
        <v>0</v>
      </c>
      <c r="T1073" s="2">
        <v>0</v>
      </c>
      <c r="U1073" s="2">
        <v>5</v>
      </c>
      <c r="V1073" s="2">
        <v>0</v>
      </c>
      <c r="W1073" s="2">
        <v>0</v>
      </c>
      <c r="X1073" s="2">
        <v>0</v>
      </c>
      <c r="Y1073" s="2">
        <v>0</v>
      </c>
      <c r="Z1073" s="2">
        <v>0</v>
      </c>
    </row>
    <row r="1074" spans="1:26" x14ac:dyDescent="0.35">
      <c r="A1074" s="1">
        <v>41531</v>
      </c>
      <c r="B1074" s="2" t="s">
        <v>282</v>
      </c>
      <c r="C1074" s="2" t="s">
        <v>249</v>
      </c>
      <c r="D1074" s="2" t="s">
        <v>195</v>
      </c>
      <c r="E1074" s="2">
        <v>0</v>
      </c>
      <c r="F1074" s="2">
        <v>0</v>
      </c>
      <c r="G1074" s="2">
        <v>0</v>
      </c>
      <c r="H1074" s="2">
        <v>0</v>
      </c>
      <c r="I1074" s="2">
        <v>0</v>
      </c>
      <c r="J1074" s="2">
        <v>0</v>
      </c>
      <c r="K1074" s="2">
        <v>0</v>
      </c>
      <c r="L1074" s="2">
        <v>0</v>
      </c>
      <c r="M1074" s="2">
        <v>0</v>
      </c>
      <c r="N1074" s="2">
        <v>0</v>
      </c>
      <c r="O1074" s="2">
        <v>6</v>
      </c>
      <c r="P1074" s="2">
        <v>0</v>
      </c>
      <c r="Q1074" s="2">
        <v>0</v>
      </c>
      <c r="R1074" s="2">
        <v>0</v>
      </c>
      <c r="S1074" s="2">
        <v>0</v>
      </c>
      <c r="T1074" s="2">
        <v>0</v>
      </c>
      <c r="U1074" s="2">
        <v>6</v>
      </c>
      <c r="V1074" s="2">
        <v>0</v>
      </c>
      <c r="W1074" s="2">
        <v>0</v>
      </c>
      <c r="X1074" s="2">
        <v>0</v>
      </c>
      <c r="Y1074" s="2">
        <v>0</v>
      </c>
      <c r="Z1074" s="2">
        <v>0</v>
      </c>
    </row>
    <row r="1075" spans="1:26" x14ac:dyDescent="0.35">
      <c r="A1075" s="1">
        <v>41531</v>
      </c>
      <c r="B1075" s="2" t="s">
        <v>282</v>
      </c>
      <c r="C1075" s="2" t="s">
        <v>249</v>
      </c>
      <c r="D1075" s="2" t="s">
        <v>195</v>
      </c>
      <c r="E1075" s="2">
        <v>0</v>
      </c>
      <c r="F1075" s="2">
        <v>0</v>
      </c>
      <c r="G1075" s="2">
        <v>0</v>
      </c>
      <c r="H1075" s="2">
        <v>0</v>
      </c>
      <c r="I1075" s="2">
        <v>0</v>
      </c>
      <c r="J1075" s="2">
        <v>0</v>
      </c>
      <c r="K1075" s="2">
        <v>0</v>
      </c>
      <c r="L1075" s="2">
        <v>0</v>
      </c>
      <c r="M1075" s="2">
        <v>0</v>
      </c>
      <c r="N1075" s="2">
        <v>0</v>
      </c>
      <c r="O1075" s="2">
        <v>7</v>
      </c>
      <c r="P1075" s="2">
        <v>0</v>
      </c>
      <c r="Q1075" s="2">
        <v>0</v>
      </c>
      <c r="R1075" s="2">
        <v>0</v>
      </c>
      <c r="S1075" s="2">
        <v>0</v>
      </c>
      <c r="T1075" s="2">
        <v>0</v>
      </c>
      <c r="U1075" s="2">
        <v>7</v>
      </c>
      <c r="V1075" s="2">
        <v>0</v>
      </c>
      <c r="W1075" s="2">
        <v>0</v>
      </c>
      <c r="X1075" s="2">
        <v>0</v>
      </c>
      <c r="Y1075" s="2">
        <v>0</v>
      </c>
      <c r="Z1075" s="2">
        <v>0</v>
      </c>
    </row>
    <row r="1076" spans="1:26" x14ac:dyDescent="0.35">
      <c r="A1076" s="1">
        <v>41531</v>
      </c>
      <c r="B1076" s="2" t="s">
        <v>282</v>
      </c>
      <c r="C1076" s="2" t="s">
        <v>249</v>
      </c>
      <c r="D1076" s="2" t="s">
        <v>195</v>
      </c>
      <c r="E1076" s="2">
        <v>0</v>
      </c>
      <c r="F1076" s="2">
        <v>0</v>
      </c>
      <c r="G1076" s="2">
        <v>0</v>
      </c>
      <c r="H1076" s="2">
        <v>0</v>
      </c>
      <c r="I1076" s="2">
        <v>0</v>
      </c>
      <c r="J1076" s="2">
        <v>0</v>
      </c>
      <c r="K1076" s="2">
        <v>0</v>
      </c>
      <c r="L1076" s="2">
        <v>0</v>
      </c>
      <c r="M1076" s="2">
        <v>0</v>
      </c>
      <c r="N1076" s="2">
        <v>0</v>
      </c>
      <c r="O1076" s="2">
        <v>8</v>
      </c>
      <c r="P1076" s="2">
        <v>0</v>
      </c>
      <c r="Q1076" s="2">
        <v>0</v>
      </c>
      <c r="R1076" s="2">
        <v>0</v>
      </c>
      <c r="S1076" s="2">
        <v>0</v>
      </c>
      <c r="T1076" s="2">
        <v>0</v>
      </c>
      <c r="U1076" s="2">
        <v>8</v>
      </c>
      <c r="V1076" s="2">
        <v>0</v>
      </c>
      <c r="W1076" s="2">
        <v>0</v>
      </c>
      <c r="X1076" s="2">
        <v>0</v>
      </c>
      <c r="Y1076" s="2">
        <v>0</v>
      </c>
      <c r="Z1076" s="2">
        <v>0</v>
      </c>
    </row>
    <row r="1077" spans="1:26" x14ac:dyDescent="0.35">
      <c r="A1077" s="1">
        <v>41531</v>
      </c>
      <c r="B1077" s="2" t="s">
        <v>282</v>
      </c>
      <c r="C1077" s="2" t="s">
        <v>249</v>
      </c>
      <c r="D1077" s="2" t="s">
        <v>195</v>
      </c>
      <c r="E1077" s="2">
        <v>0</v>
      </c>
      <c r="F1077" s="2">
        <v>0</v>
      </c>
      <c r="G1077" s="2">
        <v>0</v>
      </c>
      <c r="H1077" s="2">
        <v>0</v>
      </c>
      <c r="I1077" s="2">
        <v>0</v>
      </c>
      <c r="J1077" s="2">
        <v>0</v>
      </c>
      <c r="K1077" s="2">
        <v>0</v>
      </c>
      <c r="L1077" s="2">
        <v>0</v>
      </c>
      <c r="M1077" s="2">
        <v>0</v>
      </c>
      <c r="N1077" s="2">
        <v>0</v>
      </c>
      <c r="O1077" s="2">
        <v>9</v>
      </c>
      <c r="P1077" s="2">
        <v>0</v>
      </c>
      <c r="Q1077" s="2">
        <v>0</v>
      </c>
      <c r="R1077" s="2">
        <v>0</v>
      </c>
      <c r="S1077" s="2">
        <v>0</v>
      </c>
      <c r="T1077" s="2">
        <v>0</v>
      </c>
      <c r="U1077" s="2">
        <v>9</v>
      </c>
      <c r="V1077" s="2">
        <v>0</v>
      </c>
      <c r="W1077" s="2">
        <v>0</v>
      </c>
      <c r="X1077" s="2">
        <v>0</v>
      </c>
      <c r="Y1077" s="2">
        <v>0</v>
      </c>
      <c r="Z1077" s="2">
        <v>0</v>
      </c>
    </row>
    <row r="1078" spans="1:26" x14ac:dyDescent="0.35">
      <c r="A1078" s="1">
        <v>41531</v>
      </c>
      <c r="B1078" s="2" t="s">
        <v>282</v>
      </c>
      <c r="C1078" s="2" t="s">
        <v>249</v>
      </c>
      <c r="D1078" s="2" t="s">
        <v>195</v>
      </c>
      <c r="E1078" s="2">
        <v>0</v>
      </c>
      <c r="F1078" s="2">
        <v>0</v>
      </c>
      <c r="G1078" s="2">
        <v>0</v>
      </c>
      <c r="H1078" s="2">
        <v>0</v>
      </c>
      <c r="I1078" s="2">
        <v>0</v>
      </c>
      <c r="J1078" s="2">
        <v>0</v>
      </c>
      <c r="K1078" s="2">
        <v>0</v>
      </c>
      <c r="L1078" s="2">
        <v>0</v>
      </c>
      <c r="M1078" s="2">
        <v>0</v>
      </c>
      <c r="N1078" s="2">
        <v>0</v>
      </c>
      <c r="O1078" s="2">
        <v>10</v>
      </c>
      <c r="P1078" s="2">
        <v>0</v>
      </c>
      <c r="Q1078" s="2">
        <v>0</v>
      </c>
      <c r="R1078" s="2">
        <v>0</v>
      </c>
      <c r="S1078" s="2">
        <v>0</v>
      </c>
      <c r="T1078" s="2">
        <v>0</v>
      </c>
      <c r="U1078" s="2">
        <v>10</v>
      </c>
      <c r="V1078" s="2">
        <v>0</v>
      </c>
      <c r="W1078" s="2">
        <v>0</v>
      </c>
      <c r="X1078" s="2">
        <v>0</v>
      </c>
      <c r="Y1078" s="2">
        <v>0</v>
      </c>
      <c r="Z1078" s="2">
        <v>0</v>
      </c>
    </row>
    <row r="1079" spans="1:26" x14ac:dyDescent="0.35">
      <c r="A1079" s="1">
        <v>41531</v>
      </c>
      <c r="B1079" s="2" t="s">
        <v>282</v>
      </c>
      <c r="C1079" s="2" t="s">
        <v>249</v>
      </c>
      <c r="D1079" s="2" t="s">
        <v>195</v>
      </c>
      <c r="E1079" s="2">
        <v>0</v>
      </c>
      <c r="F1079" s="2">
        <v>0</v>
      </c>
      <c r="G1079" s="2">
        <v>0</v>
      </c>
      <c r="H1079" s="2">
        <v>0</v>
      </c>
      <c r="I1079" s="2">
        <v>0</v>
      </c>
      <c r="J1079" s="2">
        <v>0</v>
      </c>
      <c r="K1079" s="2">
        <v>0</v>
      </c>
      <c r="L1079" s="2">
        <v>0</v>
      </c>
      <c r="M1079" s="2">
        <v>0</v>
      </c>
      <c r="N1079" s="2">
        <v>0</v>
      </c>
      <c r="O1079" s="2">
        <v>11</v>
      </c>
      <c r="P1079" s="2">
        <v>0</v>
      </c>
      <c r="Q1079" s="2">
        <v>0</v>
      </c>
      <c r="R1079" s="2">
        <v>0</v>
      </c>
      <c r="S1079" s="2">
        <v>0</v>
      </c>
      <c r="T1079" s="2">
        <v>0</v>
      </c>
      <c r="U1079" s="2">
        <v>11</v>
      </c>
      <c r="V1079" s="2">
        <v>0</v>
      </c>
      <c r="W1079" s="2">
        <v>0</v>
      </c>
      <c r="X1079" s="2">
        <v>0</v>
      </c>
      <c r="Y1079" s="2">
        <v>0</v>
      </c>
      <c r="Z1079" s="2">
        <v>0</v>
      </c>
    </row>
    <row r="1080" spans="1:26" x14ac:dyDescent="0.35">
      <c r="A1080" s="1">
        <v>41532</v>
      </c>
      <c r="B1080" s="2" t="s">
        <v>279</v>
      </c>
      <c r="C1080" s="2" t="s">
        <v>194</v>
      </c>
      <c r="D1080" s="2" t="s">
        <v>195</v>
      </c>
      <c r="E1080" s="2" t="s">
        <v>196</v>
      </c>
      <c r="F1080" s="2" t="s">
        <v>197</v>
      </c>
      <c r="G1080" s="2">
        <v>133</v>
      </c>
      <c r="H1080" s="2">
        <v>6</v>
      </c>
      <c r="I1080" s="2">
        <v>98</v>
      </c>
      <c r="J1080" s="2">
        <v>7</v>
      </c>
      <c r="K1080" s="2">
        <v>20</v>
      </c>
      <c r="L1080" s="2">
        <v>20</v>
      </c>
      <c r="M1080" s="2">
        <v>14</v>
      </c>
      <c r="N1080" s="2">
        <v>6</v>
      </c>
      <c r="O1080" s="2">
        <v>1</v>
      </c>
      <c r="P1080" s="2" t="s">
        <v>265</v>
      </c>
      <c r="Q1080" s="2">
        <v>10</v>
      </c>
      <c r="R1080" s="2">
        <v>1</v>
      </c>
      <c r="S1080" s="2">
        <v>0</v>
      </c>
      <c r="T1080" s="2">
        <v>0</v>
      </c>
      <c r="U1080" s="2">
        <v>1</v>
      </c>
      <c r="V1080" s="2" t="s">
        <v>206</v>
      </c>
      <c r="W1080" s="2">
        <v>3</v>
      </c>
      <c r="X1080" s="2">
        <v>0</v>
      </c>
      <c r="Y1080" s="2">
        <v>1</v>
      </c>
      <c r="Z1080" s="2">
        <v>11</v>
      </c>
    </row>
    <row r="1081" spans="1:26" x14ac:dyDescent="0.35">
      <c r="A1081" s="1">
        <v>41532</v>
      </c>
      <c r="B1081" s="2" t="s">
        <v>279</v>
      </c>
      <c r="C1081" s="2" t="s">
        <v>194</v>
      </c>
      <c r="D1081" s="2" t="s">
        <v>195</v>
      </c>
      <c r="E1081" s="2" t="s">
        <v>196</v>
      </c>
      <c r="F1081" s="2" t="s">
        <v>197</v>
      </c>
      <c r="G1081" s="2">
        <v>133</v>
      </c>
      <c r="H1081" s="2">
        <v>6</v>
      </c>
      <c r="I1081" s="2">
        <v>98</v>
      </c>
      <c r="J1081" s="2">
        <v>7</v>
      </c>
      <c r="K1081" s="2">
        <v>20</v>
      </c>
      <c r="L1081" s="2">
        <v>20</v>
      </c>
      <c r="M1081" s="2">
        <v>14</v>
      </c>
      <c r="N1081" s="2">
        <v>6</v>
      </c>
      <c r="O1081" s="2">
        <v>2</v>
      </c>
      <c r="P1081" s="2" t="s">
        <v>203</v>
      </c>
      <c r="Q1081" s="2">
        <v>6</v>
      </c>
      <c r="R1081" s="2">
        <v>1</v>
      </c>
      <c r="S1081" s="2">
        <v>0</v>
      </c>
      <c r="T1081" s="2">
        <v>0</v>
      </c>
      <c r="U1081" s="2">
        <v>2</v>
      </c>
      <c r="V1081" s="2" t="s">
        <v>265</v>
      </c>
      <c r="W1081" s="2">
        <v>2</v>
      </c>
      <c r="X1081" s="2">
        <v>0</v>
      </c>
      <c r="Y1081" s="2">
        <v>0</v>
      </c>
      <c r="Z1081" s="2">
        <v>6</v>
      </c>
    </row>
    <row r="1082" spans="1:26" x14ac:dyDescent="0.35">
      <c r="A1082" s="1">
        <v>41532</v>
      </c>
      <c r="B1082" s="2" t="s">
        <v>279</v>
      </c>
      <c r="C1082" s="2" t="s">
        <v>194</v>
      </c>
      <c r="D1082" s="2" t="s">
        <v>195</v>
      </c>
      <c r="E1082" s="2" t="s">
        <v>196</v>
      </c>
      <c r="F1082" s="2" t="s">
        <v>197</v>
      </c>
      <c r="G1082" s="2">
        <v>133</v>
      </c>
      <c r="H1082" s="2">
        <v>6</v>
      </c>
      <c r="I1082" s="2">
        <v>98</v>
      </c>
      <c r="J1082" s="2">
        <v>7</v>
      </c>
      <c r="K1082" s="2">
        <v>20</v>
      </c>
      <c r="L1082" s="2">
        <v>20</v>
      </c>
      <c r="M1082" s="2">
        <v>14</v>
      </c>
      <c r="N1082" s="2">
        <v>6</v>
      </c>
      <c r="O1082" s="2">
        <v>3</v>
      </c>
      <c r="P1082" s="2" t="s">
        <v>211</v>
      </c>
      <c r="Q1082" s="2">
        <v>0</v>
      </c>
      <c r="R1082" s="2">
        <v>1</v>
      </c>
      <c r="S1082" s="2">
        <v>0</v>
      </c>
      <c r="T1082" s="2">
        <v>0</v>
      </c>
      <c r="U1082" s="2">
        <v>3</v>
      </c>
      <c r="V1082" s="2" t="s">
        <v>214</v>
      </c>
      <c r="W1082" s="2">
        <v>4</v>
      </c>
      <c r="X1082" s="2">
        <v>0</v>
      </c>
      <c r="Y1082" s="2">
        <v>0</v>
      </c>
      <c r="Z1082" s="2">
        <v>27</v>
      </c>
    </row>
    <row r="1083" spans="1:26" x14ac:dyDescent="0.35">
      <c r="A1083" s="1">
        <v>41532</v>
      </c>
      <c r="B1083" s="2" t="s">
        <v>279</v>
      </c>
      <c r="C1083" s="2" t="s">
        <v>194</v>
      </c>
      <c r="D1083" s="2" t="s">
        <v>195</v>
      </c>
      <c r="E1083" s="2" t="s">
        <v>196</v>
      </c>
      <c r="F1083" s="2" t="s">
        <v>197</v>
      </c>
      <c r="G1083" s="2">
        <v>133</v>
      </c>
      <c r="H1083" s="2">
        <v>6</v>
      </c>
      <c r="I1083" s="2">
        <v>98</v>
      </c>
      <c r="J1083" s="2">
        <v>7</v>
      </c>
      <c r="K1083" s="2">
        <v>20</v>
      </c>
      <c r="L1083" s="2">
        <v>20</v>
      </c>
      <c r="M1083" s="2">
        <v>14</v>
      </c>
      <c r="N1083" s="2">
        <v>6</v>
      </c>
      <c r="O1083" s="2">
        <v>4</v>
      </c>
      <c r="P1083" s="2" t="s">
        <v>196</v>
      </c>
      <c r="Q1083" s="2">
        <v>63</v>
      </c>
      <c r="R1083" s="2">
        <v>1</v>
      </c>
      <c r="S1083" s="2">
        <v>1</v>
      </c>
      <c r="T1083" s="2">
        <v>0</v>
      </c>
      <c r="U1083" s="2">
        <v>4</v>
      </c>
      <c r="V1083" s="2" t="s">
        <v>203</v>
      </c>
      <c r="W1083" s="2">
        <v>4</v>
      </c>
      <c r="X1083" s="2">
        <v>0</v>
      </c>
      <c r="Y1083" s="2">
        <v>2</v>
      </c>
      <c r="Z1083" s="2">
        <v>13</v>
      </c>
    </row>
    <row r="1084" spans="1:26" x14ac:dyDescent="0.35">
      <c r="A1084" s="1">
        <v>41532</v>
      </c>
      <c r="B1084" s="2" t="s">
        <v>279</v>
      </c>
      <c r="C1084" s="2" t="s">
        <v>194</v>
      </c>
      <c r="D1084" s="2" t="s">
        <v>195</v>
      </c>
      <c r="E1084" s="2" t="s">
        <v>196</v>
      </c>
      <c r="F1084" s="2" t="s">
        <v>197</v>
      </c>
      <c r="G1084" s="2">
        <v>133</v>
      </c>
      <c r="H1084" s="2">
        <v>6</v>
      </c>
      <c r="I1084" s="2">
        <v>98</v>
      </c>
      <c r="J1084" s="2">
        <v>7</v>
      </c>
      <c r="K1084" s="2">
        <v>20</v>
      </c>
      <c r="L1084" s="2">
        <v>20</v>
      </c>
      <c r="M1084" s="2">
        <v>14</v>
      </c>
      <c r="N1084" s="2">
        <v>6</v>
      </c>
      <c r="O1084" s="2">
        <v>5</v>
      </c>
      <c r="P1084" s="2" t="s">
        <v>206</v>
      </c>
      <c r="Q1084" s="2">
        <v>24</v>
      </c>
      <c r="R1084" s="2">
        <v>1</v>
      </c>
      <c r="S1084" s="2">
        <v>0</v>
      </c>
      <c r="T1084" s="2">
        <v>0</v>
      </c>
      <c r="U1084" s="2">
        <v>5</v>
      </c>
      <c r="V1084" s="2" t="s">
        <v>233</v>
      </c>
      <c r="W1084" s="2">
        <v>3</v>
      </c>
      <c r="X1084" s="2">
        <v>0</v>
      </c>
      <c r="Y1084" s="2">
        <v>1</v>
      </c>
      <c r="Z1084" s="2">
        <v>14</v>
      </c>
    </row>
    <row r="1085" spans="1:26" x14ac:dyDescent="0.35">
      <c r="A1085" s="1">
        <v>41532</v>
      </c>
      <c r="B1085" s="2" t="s">
        <v>279</v>
      </c>
      <c r="C1085" s="2" t="s">
        <v>194</v>
      </c>
      <c r="D1085" s="2" t="s">
        <v>195</v>
      </c>
      <c r="E1085" s="2" t="s">
        <v>196</v>
      </c>
      <c r="F1085" s="2" t="s">
        <v>197</v>
      </c>
      <c r="G1085" s="2">
        <v>133</v>
      </c>
      <c r="H1085" s="2">
        <v>6</v>
      </c>
      <c r="I1085" s="2">
        <v>98</v>
      </c>
      <c r="J1085" s="2">
        <v>7</v>
      </c>
      <c r="K1085" s="2">
        <v>20</v>
      </c>
      <c r="L1085" s="2">
        <v>20</v>
      </c>
      <c r="M1085" s="2">
        <v>14</v>
      </c>
      <c r="N1085" s="2">
        <v>6</v>
      </c>
      <c r="O1085" s="2">
        <v>6</v>
      </c>
      <c r="P1085" s="2" t="s">
        <v>218</v>
      </c>
      <c r="Q1085" s="2">
        <v>4</v>
      </c>
      <c r="R1085" s="2">
        <v>1</v>
      </c>
      <c r="S1085" s="2">
        <v>0</v>
      </c>
      <c r="T1085" s="2">
        <v>0</v>
      </c>
      <c r="U1085" s="2">
        <v>6</v>
      </c>
      <c r="V1085" s="2" t="s">
        <v>196</v>
      </c>
      <c r="W1085" s="2">
        <v>2</v>
      </c>
      <c r="X1085" s="2">
        <v>0</v>
      </c>
      <c r="Y1085" s="2">
        <v>1</v>
      </c>
      <c r="Z1085" s="2">
        <v>9</v>
      </c>
    </row>
    <row r="1086" spans="1:26" x14ac:dyDescent="0.35">
      <c r="A1086" s="1">
        <v>41532</v>
      </c>
      <c r="B1086" s="2" t="s">
        <v>279</v>
      </c>
      <c r="C1086" s="2" t="s">
        <v>194</v>
      </c>
      <c r="D1086" s="2" t="s">
        <v>195</v>
      </c>
      <c r="E1086" s="2" t="s">
        <v>196</v>
      </c>
      <c r="F1086" s="2" t="s">
        <v>197</v>
      </c>
      <c r="G1086" s="2">
        <v>133</v>
      </c>
      <c r="H1086" s="2">
        <v>6</v>
      </c>
      <c r="I1086" s="2">
        <v>98</v>
      </c>
      <c r="J1086" s="2">
        <v>7</v>
      </c>
      <c r="K1086" s="2">
        <v>20</v>
      </c>
      <c r="L1086" s="2">
        <v>20</v>
      </c>
      <c r="M1086" s="2">
        <v>14</v>
      </c>
      <c r="N1086" s="2">
        <v>6</v>
      </c>
      <c r="O1086" s="2">
        <v>7</v>
      </c>
      <c r="P1086" s="2" t="s">
        <v>233</v>
      </c>
      <c r="Q1086" s="2">
        <v>11</v>
      </c>
      <c r="R1086" s="2">
        <v>0</v>
      </c>
      <c r="S1086" s="2">
        <v>0</v>
      </c>
      <c r="T1086" s="2">
        <v>0</v>
      </c>
      <c r="U1086" s="2">
        <v>7</v>
      </c>
      <c r="V1086" s="2" t="s">
        <v>218</v>
      </c>
      <c r="W1086" s="2">
        <v>1</v>
      </c>
      <c r="X1086" s="2">
        <v>0</v>
      </c>
      <c r="Y1086" s="2">
        <v>1</v>
      </c>
      <c r="Z1086" s="2">
        <v>7</v>
      </c>
    </row>
    <row r="1087" spans="1:26" x14ac:dyDescent="0.35">
      <c r="A1087" s="1">
        <v>41532</v>
      </c>
      <c r="B1087" s="2" t="s">
        <v>279</v>
      </c>
      <c r="C1087" s="2" t="s">
        <v>194</v>
      </c>
      <c r="D1087" s="2" t="s">
        <v>195</v>
      </c>
      <c r="E1087" s="2" t="s">
        <v>196</v>
      </c>
      <c r="F1087" s="2" t="s">
        <v>197</v>
      </c>
      <c r="G1087" s="2">
        <v>133</v>
      </c>
      <c r="H1087" s="2">
        <v>6</v>
      </c>
      <c r="I1087" s="2">
        <v>98</v>
      </c>
      <c r="J1087" s="2">
        <v>7</v>
      </c>
      <c r="K1087" s="2">
        <v>20</v>
      </c>
      <c r="L1087" s="2">
        <v>20</v>
      </c>
      <c r="M1087" s="2">
        <v>14</v>
      </c>
      <c r="N1087" s="2">
        <v>6</v>
      </c>
      <c r="O1087" s="2">
        <v>8</v>
      </c>
      <c r="P1087" s="2" t="s">
        <v>63</v>
      </c>
      <c r="Q1087" s="2">
        <v>1</v>
      </c>
      <c r="R1087" s="2">
        <v>0</v>
      </c>
      <c r="S1087" s="2">
        <v>0</v>
      </c>
      <c r="T1087" s="2">
        <v>0</v>
      </c>
      <c r="U1087" s="2">
        <v>8</v>
      </c>
      <c r="V1087" s="2" t="s">
        <v>211</v>
      </c>
      <c r="W1087" s="2">
        <v>1</v>
      </c>
      <c r="X1087" s="2">
        <v>0</v>
      </c>
      <c r="Y1087" s="2">
        <v>1</v>
      </c>
      <c r="Z1087" s="2">
        <v>5</v>
      </c>
    </row>
    <row r="1088" spans="1:26" x14ac:dyDescent="0.35">
      <c r="A1088" s="1">
        <v>41532</v>
      </c>
      <c r="B1088" s="2" t="s">
        <v>279</v>
      </c>
      <c r="C1088" s="2" t="s">
        <v>194</v>
      </c>
      <c r="D1088" s="2" t="s">
        <v>195</v>
      </c>
      <c r="E1088" s="2" t="s">
        <v>196</v>
      </c>
      <c r="F1088" s="2" t="s">
        <v>197</v>
      </c>
      <c r="G1088" s="2">
        <v>133</v>
      </c>
      <c r="H1088" s="2">
        <v>6</v>
      </c>
      <c r="I1088" s="2">
        <v>98</v>
      </c>
      <c r="J1088" s="2">
        <v>7</v>
      </c>
      <c r="K1088" s="2">
        <v>20</v>
      </c>
      <c r="L1088" s="2">
        <v>20</v>
      </c>
      <c r="M1088" s="2">
        <v>14</v>
      </c>
      <c r="N1088" s="2">
        <v>6</v>
      </c>
      <c r="O1088" s="2">
        <v>9</v>
      </c>
      <c r="P1088" s="2">
        <v>0</v>
      </c>
      <c r="Q1088" s="2">
        <v>0</v>
      </c>
      <c r="R1088" s="2">
        <v>0</v>
      </c>
      <c r="S1088" s="2">
        <v>0</v>
      </c>
      <c r="T1088" s="2">
        <v>0</v>
      </c>
      <c r="U1088" s="2">
        <v>9</v>
      </c>
      <c r="V1088" s="2">
        <v>0</v>
      </c>
      <c r="W1088" s="2">
        <v>0</v>
      </c>
      <c r="X1088" s="2">
        <v>0</v>
      </c>
      <c r="Y1088" s="2">
        <v>0</v>
      </c>
      <c r="Z1088" s="2">
        <v>0</v>
      </c>
    </row>
    <row r="1089" spans="1:26" x14ac:dyDescent="0.35">
      <c r="A1089" s="1">
        <v>41532</v>
      </c>
      <c r="B1089" s="2" t="s">
        <v>279</v>
      </c>
      <c r="C1089" s="2" t="s">
        <v>194</v>
      </c>
      <c r="D1089" s="2" t="s">
        <v>195</v>
      </c>
      <c r="E1089" s="2" t="s">
        <v>196</v>
      </c>
      <c r="F1089" s="2" t="s">
        <v>197</v>
      </c>
      <c r="G1089" s="2">
        <v>133</v>
      </c>
      <c r="H1089" s="2">
        <v>6</v>
      </c>
      <c r="I1089" s="2">
        <v>98</v>
      </c>
      <c r="J1089" s="2">
        <v>7</v>
      </c>
      <c r="K1089" s="2">
        <v>20</v>
      </c>
      <c r="L1089" s="2">
        <v>20</v>
      </c>
      <c r="M1089" s="2">
        <v>14</v>
      </c>
      <c r="N1089" s="2">
        <v>6</v>
      </c>
      <c r="O1089" s="2">
        <v>10</v>
      </c>
      <c r="P1089" s="2">
        <v>0</v>
      </c>
      <c r="Q1089" s="2">
        <v>0</v>
      </c>
      <c r="R1089" s="2">
        <v>0</v>
      </c>
      <c r="S1089" s="2">
        <v>0</v>
      </c>
      <c r="T1089" s="2">
        <v>0</v>
      </c>
      <c r="U1089" s="2">
        <v>10</v>
      </c>
      <c r="V1089" s="2">
        <v>0</v>
      </c>
      <c r="W1089" s="2">
        <v>0</v>
      </c>
      <c r="X1089" s="2">
        <v>0</v>
      </c>
      <c r="Y1089" s="2">
        <v>0</v>
      </c>
      <c r="Z1089" s="2">
        <v>0</v>
      </c>
    </row>
    <row r="1090" spans="1:26" x14ac:dyDescent="0.35">
      <c r="A1090" s="1">
        <v>41532</v>
      </c>
      <c r="B1090" s="2" t="s">
        <v>279</v>
      </c>
      <c r="C1090" s="2" t="s">
        <v>194</v>
      </c>
      <c r="D1090" s="2" t="s">
        <v>195</v>
      </c>
      <c r="E1090" s="2" t="s">
        <v>196</v>
      </c>
      <c r="F1090" s="2" t="s">
        <v>197</v>
      </c>
      <c r="G1090" s="2">
        <v>133</v>
      </c>
      <c r="H1090" s="2">
        <v>6</v>
      </c>
      <c r="I1090" s="2">
        <v>98</v>
      </c>
      <c r="J1090" s="2">
        <v>7</v>
      </c>
      <c r="K1090" s="2">
        <v>20</v>
      </c>
      <c r="L1090" s="2">
        <v>20</v>
      </c>
      <c r="M1090" s="2">
        <v>14</v>
      </c>
      <c r="N1090" s="2">
        <v>6</v>
      </c>
      <c r="O1090" s="2">
        <v>11</v>
      </c>
      <c r="P1090" s="2">
        <v>0</v>
      </c>
      <c r="Q1090" s="2">
        <v>0</v>
      </c>
      <c r="R1090" s="2">
        <v>0</v>
      </c>
      <c r="S1090" s="2">
        <v>0</v>
      </c>
      <c r="T1090" s="2">
        <v>0</v>
      </c>
      <c r="U1090" s="2">
        <v>11</v>
      </c>
      <c r="V1090" s="2">
        <v>0</v>
      </c>
      <c r="W1090" s="2">
        <v>0</v>
      </c>
      <c r="X1090" s="2">
        <v>0</v>
      </c>
      <c r="Y1090" s="2">
        <v>0</v>
      </c>
      <c r="Z1090" s="2">
        <v>0</v>
      </c>
    </row>
    <row r="1091" spans="1:26" x14ac:dyDescent="0.35">
      <c r="A1091" s="1">
        <v>41538</v>
      </c>
      <c r="B1091" s="2" t="s">
        <v>73</v>
      </c>
      <c r="C1091" s="2" t="s">
        <v>194</v>
      </c>
      <c r="D1091" s="2" t="s">
        <v>209</v>
      </c>
      <c r="E1091" s="2" t="s">
        <v>196</v>
      </c>
      <c r="F1091" s="2" t="s">
        <v>210</v>
      </c>
      <c r="G1091" s="2">
        <v>151</v>
      </c>
      <c r="H1091" s="2">
        <v>1</v>
      </c>
      <c r="I1091" s="2">
        <v>150</v>
      </c>
      <c r="J1091" s="2">
        <v>9</v>
      </c>
      <c r="K1091" s="2">
        <v>39</v>
      </c>
      <c r="L1091" s="2">
        <v>26</v>
      </c>
      <c r="M1091" s="2">
        <v>10</v>
      </c>
      <c r="N1091" s="2">
        <v>3</v>
      </c>
      <c r="O1091" s="2">
        <v>1</v>
      </c>
      <c r="P1091" s="2" t="s">
        <v>297</v>
      </c>
      <c r="Q1091" s="2">
        <v>10</v>
      </c>
      <c r="R1091" s="2">
        <v>1</v>
      </c>
      <c r="S1091" s="2">
        <v>0</v>
      </c>
      <c r="T1091" s="2">
        <v>0</v>
      </c>
      <c r="U1091" s="2">
        <v>1</v>
      </c>
      <c r="V1091" s="2" t="s">
        <v>206</v>
      </c>
      <c r="W1091" s="2">
        <v>9</v>
      </c>
      <c r="X1091" s="2">
        <v>2</v>
      </c>
      <c r="Y1091" s="2">
        <v>2</v>
      </c>
      <c r="Z1091" s="2">
        <v>35</v>
      </c>
    </row>
    <row r="1092" spans="1:26" x14ac:dyDescent="0.35">
      <c r="A1092" s="1">
        <v>41538</v>
      </c>
      <c r="B1092" s="2" t="s">
        <v>73</v>
      </c>
      <c r="C1092" s="2" t="s">
        <v>194</v>
      </c>
      <c r="D1092" s="2" t="s">
        <v>209</v>
      </c>
      <c r="E1092" s="2" t="s">
        <v>196</v>
      </c>
      <c r="F1092" s="2" t="s">
        <v>210</v>
      </c>
      <c r="G1092" s="2">
        <v>151</v>
      </c>
      <c r="H1092" s="2">
        <v>1</v>
      </c>
      <c r="I1092" s="2">
        <v>150</v>
      </c>
      <c r="J1092" s="2">
        <v>9</v>
      </c>
      <c r="K1092" s="2">
        <v>39</v>
      </c>
      <c r="L1092" s="2">
        <v>26</v>
      </c>
      <c r="M1092" s="2">
        <v>10</v>
      </c>
      <c r="N1092" s="2">
        <v>3</v>
      </c>
      <c r="O1092" s="2">
        <v>2</v>
      </c>
      <c r="P1092" s="2" t="s">
        <v>241</v>
      </c>
      <c r="Q1092" s="2">
        <v>76</v>
      </c>
      <c r="R1092" s="2">
        <v>0</v>
      </c>
      <c r="S1092" s="2">
        <v>1</v>
      </c>
      <c r="T1092" s="2">
        <v>0</v>
      </c>
      <c r="U1092" s="2">
        <v>2</v>
      </c>
      <c r="V1092" s="2" t="s">
        <v>199</v>
      </c>
      <c r="W1092" s="2">
        <v>6</v>
      </c>
      <c r="X1092" s="2">
        <v>2</v>
      </c>
      <c r="Y1092" s="2">
        <v>1</v>
      </c>
      <c r="Z1092" s="2">
        <v>21</v>
      </c>
    </row>
    <row r="1093" spans="1:26" x14ac:dyDescent="0.35">
      <c r="A1093" s="1">
        <v>41538</v>
      </c>
      <c r="B1093" s="2" t="s">
        <v>73</v>
      </c>
      <c r="C1093" s="2" t="s">
        <v>194</v>
      </c>
      <c r="D1093" s="2" t="s">
        <v>209</v>
      </c>
      <c r="E1093" s="2" t="s">
        <v>196</v>
      </c>
      <c r="F1093" s="2" t="s">
        <v>210</v>
      </c>
      <c r="G1093" s="2">
        <v>151</v>
      </c>
      <c r="H1093" s="2">
        <v>1</v>
      </c>
      <c r="I1093" s="2">
        <v>150</v>
      </c>
      <c r="J1093" s="2">
        <v>9</v>
      </c>
      <c r="K1093" s="2">
        <v>39</v>
      </c>
      <c r="L1093" s="2">
        <v>26</v>
      </c>
      <c r="M1093" s="2">
        <v>10</v>
      </c>
      <c r="N1093" s="2">
        <v>3</v>
      </c>
      <c r="O1093" s="2">
        <v>3</v>
      </c>
      <c r="P1093" s="2" t="s">
        <v>199</v>
      </c>
      <c r="Q1093" s="2">
        <v>55</v>
      </c>
      <c r="R1093" s="2">
        <v>0</v>
      </c>
      <c r="S1093" s="2">
        <v>1</v>
      </c>
      <c r="T1093" s="2">
        <v>0</v>
      </c>
      <c r="U1093" s="2">
        <v>3</v>
      </c>
      <c r="V1093" s="2" t="s">
        <v>214</v>
      </c>
      <c r="W1093" s="2">
        <v>11</v>
      </c>
      <c r="X1093" s="2">
        <v>0</v>
      </c>
      <c r="Y1093" s="2">
        <v>1</v>
      </c>
      <c r="Z1093" s="2">
        <v>29</v>
      </c>
    </row>
    <row r="1094" spans="1:26" x14ac:dyDescent="0.35">
      <c r="A1094" s="1">
        <v>41538</v>
      </c>
      <c r="B1094" s="2" t="s">
        <v>73</v>
      </c>
      <c r="C1094" s="2" t="s">
        <v>194</v>
      </c>
      <c r="D1094" s="2" t="s">
        <v>209</v>
      </c>
      <c r="E1094" s="2" t="s">
        <v>196</v>
      </c>
      <c r="F1094" s="2" t="s">
        <v>210</v>
      </c>
      <c r="G1094" s="2">
        <v>151</v>
      </c>
      <c r="H1094" s="2">
        <v>1</v>
      </c>
      <c r="I1094" s="2">
        <v>150</v>
      </c>
      <c r="J1094" s="2">
        <v>9</v>
      </c>
      <c r="K1094" s="2">
        <v>39</v>
      </c>
      <c r="L1094" s="2">
        <v>26</v>
      </c>
      <c r="M1094" s="2">
        <v>10</v>
      </c>
      <c r="N1094" s="2">
        <v>3</v>
      </c>
      <c r="O1094" s="2">
        <v>4</v>
      </c>
      <c r="P1094" s="2">
        <v>0</v>
      </c>
      <c r="Q1094" s="2">
        <v>0</v>
      </c>
      <c r="R1094" s="2">
        <v>0</v>
      </c>
      <c r="S1094" s="2">
        <v>0</v>
      </c>
      <c r="T1094" s="2">
        <v>0</v>
      </c>
      <c r="U1094" s="2">
        <v>4</v>
      </c>
      <c r="V1094" s="2" t="s">
        <v>220</v>
      </c>
      <c r="W1094" s="2">
        <v>7</v>
      </c>
      <c r="X1094" s="2">
        <v>0</v>
      </c>
      <c r="Y1094" s="2">
        <v>2</v>
      </c>
      <c r="Z1094" s="2">
        <v>34</v>
      </c>
    </row>
    <row r="1095" spans="1:26" x14ac:dyDescent="0.35">
      <c r="A1095" s="1">
        <v>41538</v>
      </c>
      <c r="B1095" s="2" t="s">
        <v>73</v>
      </c>
      <c r="C1095" s="2" t="s">
        <v>194</v>
      </c>
      <c r="D1095" s="2" t="s">
        <v>209</v>
      </c>
      <c r="E1095" s="2" t="s">
        <v>196</v>
      </c>
      <c r="F1095" s="2" t="s">
        <v>210</v>
      </c>
      <c r="G1095" s="2">
        <v>151</v>
      </c>
      <c r="H1095" s="2">
        <v>1</v>
      </c>
      <c r="I1095" s="2">
        <v>150</v>
      </c>
      <c r="J1095" s="2">
        <v>9</v>
      </c>
      <c r="K1095" s="2">
        <v>39</v>
      </c>
      <c r="L1095" s="2">
        <v>26</v>
      </c>
      <c r="M1095" s="2">
        <v>10</v>
      </c>
      <c r="N1095" s="2">
        <v>3</v>
      </c>
      <c r="O1095" s="2">
        <v>5</v>
      </c>
      <c r="P1095" s="2">
        <v>0</v>
      </c>
      <c r="Q1095" s="2">
        <v>0</v>
      </c>
      <c r="R1095" s="2">
        <v>0</v>
      </c>
      <c r="S1095" s="2">
        <v>0</v>
      </c>
      <c r="T1095" s="2">
        <v>0</v>
      </c>
      <c r="U1095" s="2">
        <v>5</v>
      </c>
      <c r="V1095" s="2" t="s">
        <v>203</v>
      </c>
      <c r="W1095" s="2">
        <v>4</v>
      </c>
      <c r="X1095" s="2">
        <v>0</v>
      </c>
      <c r="Y1095" s="2">
        <v>1</v>
      </c>
      <c r="Z1095" s="2">
        <v>20</v>
      </c>
    </row>
    <row r="1096" spans="1:26" x14ac:dyDescent="0.35">
      <c r="A1096" s="1">
        <v>41538</v>
      </c>
      <c r="B1096" s="2" t="s">
        <v>73</v>
      </c>
      <c r="C1096" s="2" t="s">
        <v>194</v>
      </c>
      <c r="D1096" s="2" t="s">
        <v>209</v>
      </c>
      <c r="E1096" s="2" t="s">
        <v>196</v>
      </c>
      <c r="F1096" s="2" t="s">
        <v>210</v>
      </c>
      <c r="G1096" s="2">
        <v>151</v>
      </c>
      <c r="H1096" s="2">
        <v>1</v>
      </c>
      <c r="I1096" s="2">
        <v>150</v>
      </c>
      <c r="J1096" s="2">
        <v>9</v>
      </c>
      <c r="K1096" s="2">
        <v>39</v>
      </c>
      <c r="L1096" s="2">
        <v>26</v>
      </c>
      <c r="M1096" s="2">
        <v>10</v>
      </c>
      <c r="N1096" s="2">
        <v>3</v>
      </c>
      <c r="O1096" s="2">
        <v>6</v>
      </c>
      <c r="P1096" s="2">
        <v>0</v>
      </c>
      <c r="Q1096" s="2">
        <v>0</v>
      </c>
      <c r="R1096" s="2">
        <v>0</v>
      </c>
      <c r="S1096" s="2">
        <v>0</v>
      </c>
      <c r="T1096" s="2">
        <v>0</v>
      </c>
      <c r="U1096" s="2">
        <v>6</v>
      </c>
      <c r="V1096" s="2" t="s">
        <v>196</v>
      </c>
      <c r="W1096" s="2">
        <v>2</v>
      </c>
      <c r="X1096" s="2">
        <v>0</v>
      </c>
      <c r="Y1096" s="2">
        <v>2</v>
      </c>
      <c r="Z1096" s="2">
        <v>8</v>
      </c>
    </row>
    <row r="1097" spans="1:26" x14ac:dyDescent="0.35">
      <c r="A1097" s="1">
        <v>41538</v>
      </c>
      <c r="B1097" s="2" t="s">
        <v>73</v>
      </c>
      <c r="C1097" s="2" t="s">
        <v>194</v>
      </c>
      <c r="D1097" s="2" t="s">
        <v>209</v>
      </c>
      <c r="E1097" s="2" t="s">
        <v>196</v>
      </c>
      <c r="F1097" s="2" t="s">
        <v>210</v>
      </c>
      <c r="G1097" s="2">
        <v>151</v>
      </c>
      <c r="H1097" s="2">
        <v>1</v>
      </c>
      <c r="I1097" s="2">
        <v>150</v>
      </c>
      <c r="J1097" s="2">
        <v>9</v>
      </c>
      <c r="K1097" s="2">
        <v>39</v>
      </c>
      <c r="L1097" s="2">
        <v>26</v>
      </c>
      <c r="M1097" s="2">
        <v>10</v>
      </c>
      <c r="N1097" s="2">
        <v>3</v>
      </c>
      <c r="O1097" s="2">
        <v>7</v>
      </c>
      <c r="P1097" s="2">
        <v>0</v>
      </c>
      <c r="Q1097" s="2">
        <v>0</v>
      </c>
      <c r="R1097" s="2">
        <v>0</v>
      </c>
      <c r="S1097" s="2">
        <v>0</v>
      </c>
      <c r="T1097" s="2">
        <v>0</v>
      </c>
      <c r="U1097" s="2">
        <v>7</v>
      </c>
      <c r="V1097" s="2">
        <v>0</v>
      </c>
      <c r="W1097" s="2">
        <v>0</v>
      </c>
      <c r="X1097" s="2">
        <v>0</v>
      </c>
      <c r="Y1097" s="2">
        <v>0</v>
      </c>
      <c r="Z1097" s="2">
        <v>0</v>
      </c>
    </row>
    <row r="1098" spans="1:26" x14ac:dyDescent="0.35">
      <c r="A1098" s="1">
        <v>41538</v>
      </c>
      <c r="B1098" s="2" t="s">
        <v>73</v>
      </c>
      <c r="C1098" s="2" t="s">
        <v>194</v>
      </c>
      <c r="D1098" s="2" t="s">
        <v>209</v>
      </c>
      <c r="E1098" s="2" t="s">
        <v>196</v>
      </c>
      <c r="F1098" s="2" t="s">
        <v>210</v>
      </c>
      <c r="G1098" s="2">
        <v>151</v>
      </c>
      <c r="H1098" s="2">
        <v>1</v>
      </c>
      <c r="I1098" s="2">
        <v>150</v>
      </c>
      <c r="J1098" s="2">
        <v>9</v>
      </c>
      <c r="K1098" s="2">
        <v>39</v>
      </c>
      <c r="L1098" s="2">
        <v>26</v>
      </c>
      <c r="M1098" s="2">
        <v>10</v>
      </c>
      <c r="N1098" s="2">
        <v>3</v>
      </c>
      <c r="O1098" s="2">
        <v>8</v>
      </c>
      <c r="P1098" s="2">
        <v>0</v>
      </c>
      <c r="Q1098" s="2">
        <v>0</v>
      </c>
      <c r="R1098" s="2">
        <v>0</v>
      </c>
      <c r="S1098" s="2">
        <v>0</v>
      </c>
      <c r="T1098" s="2">
        <v>0</v>
      </c>
      <c r="U1098" s="2">
        <v>8</v>
      </c>
      <c r="V1098" s="2">
        <v>0</v>
      </c>
      <c r="W1098" s="2">
        <v>0</v>
      </c>
      <c r="X1098" s="2">
        <v>0</v>
      </c>
      <c r="Y1098" s="2">
        <v>0</v>
      </c>
      <c r="Z1098" s="2">
        <v>0</v>
      </c>
    </row>
    <row r="1099" spans="1:26" x14ac:dyDescent="0.35">
      <c r="A1099" s="1">
        <v>41538</v>
      </c>
      <c r="B1099" s="2" t="s">
        <v>73</v>
      </c>
      <c r="C1099" s="2" t="s">
        <v>194</v>
      </c>
      <c r="D1099" s="2" t="s">
        <v>209</v>
      </c>
      <c r="E1099" s="2" t="s">
        <v>196</v>
      </c>
      <c r="F1099" s="2" t="s">
        <v>210</v>
      </c>
      <c r="G1099" s="2">
        <v>151</v>
      </c>
      <c r="H1099" s="2">
        <v>1</v>
      </c>
      <c r="I1099" s="2">
        <v>150</v>
      </c>
      <c r="J1099" s="2">
        <v>9</v>
      </c>
      <c r="K1099" s="2">
        <v>39</v>
      </c>
      <c r="L1099" s="2">
        <v>26</v>
      </c>
      <c r="M1099" s="2">
        <v>10</v>
      </c>
      <c r="N1099" s="2">
        <v>3</v>
      </c>
      <c r="O1099" s="2">
        <v>9</v>
      </c>
      <c r="P1099" s="2">
        <v>0</v>
      </c>
      <c r="Q1099" s="2">
        <v>0</v>
      </c>
      <c r="R1099" s="2">
        <v>0</v>
      </c>
      <c r="S1099" s="2">
        <v>0</v>
      </c>
      <c r="T1099" s="2">
        <v>0</v>
      </c>
      <c r="U1099" s="2">
        <v>9</v>
      </c>
      <c r="V1099" s="2">
        <v>0</v>
      </c>
      <c r="W1099" s="2">
        <v>0</v>
      </c>
      <c r="X1099" s="2">
        <v>0</v>
      </c>
      <c r="Y1099" s="2">
        <v>0</v>
      </c>
      <c r="Z1099" s="2">
        <v>0</v>
      </c>
    </row>
    <row r="1100" spans="1:26" x14ac:dyDescent="0.35">
      <c r="A1100" s="1">
        <v>41538</v>
      </c>
      <c r="B1100" s="2" t="s">
        <v>73</v>
      </c>
      <c r="C1100" s="2" t="s">
        <v>194</v>
      </c>
      <c r="D1100" s="2" t="s">
        <v>209</v>
      </c>
      <c r="E1100" s="2" t="s">
        <v>196</v>
      </c>
      <c r="F1100" s="2" t="s">
        <v>210</v>
      </c>
      <c r="G1100" s="2">
        <v>151</v>
      </c>
      <c r="H1100" s="2">
        <v>1</v>
      </c>
      <c r="I1100" s="2">
        <v>150</v>
      </c>
      <c r="J1100" s="2">
        <v>9</v>
      </c>
      <c r="K1100" s="2">
        <v>39</v>
      </c>
      <c r="L1100" s="2">
        <v>26</v>
      </c>
      <c r="M1100" s="2">
        <v>10</v>
      </c>
      <c r="N1100" s="2">
        <v>3</v>
      </c>
      <c r="O1100" s="2">
        <v>10</v>
      </c>
      <c r="P1100" s="2">
        <v>0</v>
      </c>
      <c r="Q1100" s="2">
        <v>0</v>
      </c>
      <c r="R1100" s="2">
        <v>0</v>
      </c>
      <c r="S1100" s="2">
        <v>0</v>
      </c>
      <c r="T1100" s="2">
        <v>0</v>
      </c>
      <c r="U1100" s="2">
        <v>10</v>
      </c>
      <c r="V1100" s="2">
        <v>0</v>
      </c>
      <c r="W1100" s="2">
        <v>0</v>
      </c>
      <c r="X1100" s="2">
        <v>0</v>
      </c>
      <c r="Y1100" s="2">
        <v>0</v>
      </c>
      <c r="Z1100" s="2">
        <v>0</v>
      </c>
    </row>
    <row r="1101" spans="1:26" x14ac:dyDescent="0.35">
      <c r="A1101" s="1">
        <v>41538</v>
      </c>
      <c r="B1101" s="2" t="s">
        <v>73</v>
      </c>
      <c r="C1101" s="2" t="s">
        <v>194</v>
      </c>
      <c r="D1101" s="2" t="s">
        <v>209</v>
      </c>
      <c r="E1101" s="2" t="s">
        <v>196</v>
      </c>
      <c r="F1101" s="2" t="s">
        <v>210</v>
      </c>
      <c r="G1101" s="2">
        <v>151</v>
      </c>
      <c r="H1101" s="2">
        <v>1</v>
      </c>
      <c r="I1101" s="2">
        <v>150</v>
      </c>
      <c r="J1101" s="2">
        <v>9</v>
      </c>
      <c r="K1101" s="2">
        <v>39</v>
      </c>
      <c r="L1101" s="2">
        <v>26</v>
      </c>
      <c r="M1101" s="2">
        <v>10</v>
      </c>
      <c r="N1101" s="2">
        <v>3</v>
      </c>
      <c r="O1101" s="2">
        <v>11</v>
      </c>
      <c r="P1101" s="2">
        <v>0</v>
      </c>
      <c r="Q1101" s="2">
        <v>0</v>
      </c>
      <c r="R1101" s="2">
        <v>0</v>
      </c>
      <c r="S1101" s="2">
        <v>0</v>
      </c>
      <c r="T1101" s="2">
        <v>0</v>
      </c>
      <c r="U1101" s="2">
        <v>11</v>
      </c>
      <c r="V1101" s="2">
        <v>0</v>
      </c>
      <c r="W1101" s="2">
        <v>0</v>
      </c>
      <c r="X1101" s="2">
        <v>0</v>
      </c>
      <c r="Y1101" s="2">
        <v>0</v>
      </c>
      <c r="Z1101" s="2">
        <v>0</v>
      </c>
    </row>
    <row r="1102" spans="1:26" x14ac:dyDescent="0.35">
      <c r="A1102" s="1">
        <v>41545</v>
      </c>
      <c r="B1102" s="2" t="s">
        <v>283</v>
      </c>
      <c r="C1102" s="2" t="s">
        <v>208</v>
      </c>
      <c r="D1102" s="2" t="s">
        <v>209</v>
      </c>
      <c r="E1102" s="2" t="s">
        <v>196</v>
      </c>
      <c r="F1102" s="2" t="s">
        <v>197</v>
      </c>
      <c r="G1102" s="2">
        <v>178</v>
      </c>
      <c r="H1102" s="2">
        <v>9</v>
      </c>
      <c r="I1102" s="2">
        <v>179</v>
      </c>
      <c r="J1102" s="2">
        <v>2</v>
      </c>
      <c r="K1102" s="2">
        <v>28</v>
      </c>
      <c r="L1102" s="2">
        <v>40</v>
      </c>
      <c r="M1102" s="2">
        <v>12</v>
      </c>
      <c r="N1102" s="2">
        <v>7</v>
      </c>
      <c r="O1102" s="2">
        <v>1</v>
      </c>
      <c r="P1102" s="2" t="s">
        <v>196</v>
      </c>
      <c r="Q1102" s="2">
        <v>78</v>
      </c>
      <c r="R1102" s="2">
        <v>1</v>
      </c>
      <c r="S1102" s="2">
        <v>1</v>
      </c>
      <c r="T1102" s="2">
        <v>0</v>
      </c>
      <c r="U1102" s="2">
        <v>1</v>
      </c>
      <c r="V1102" s="2" t="s">
        <v>220</v>
      </c>
      <c r="W1102" s="2">
        <v>8</v>
      </c>
      <c r="X1102" s="2">
        <v>1</v>
      </c>
      <c r="Y1102" s="2">
        <v>0</v>
      </c>
      <c r="Z1102" s="2">
        <v>29</v>
      </c>
    </row>
    <row r="1103" spans="1:26" x14ac:dyDescent="0.35">
      <c r="A1103" s="1">
        <v>41545</v>
      </c>
      <c r="B1103" s="2" t="s">
        <v>283</v>
      </c>
      <c r="C1103" s="2" t="s">
        <v>208</v>
      </c>
      <c r="D1103" s="2" t="s">
        <v>209</v>
      </c>
      <c r="E1103" s="2" t="s">
        <v>196</v>
      </c>
      <c r="F1103" s="2" t="s">
        <v>197</v>
      </c>
      <c r="G1103" s="2">
        <v>178</v>
      </c>
      <c r="H1103" s="2">
        <v>9</v>
      </c>
      <c r="I1103" s="2">
        <v>179</v>
      </c>
      <c r="J1103" s="2">
        <v>2</v>
      </c>
      <c r="K1103" s="2">
        <v>28</v>
      </c>
      <c r="L1103" s="2">
        <v>40</v>
      </c>
      <c r="M1103" s="2">
        <v>12</v>
      </c>
      <c r="N1103" s="2">
        <v>7</v>
      </c>
      <c r="O1103" s="2">
        <v>2</v>
      </c>
      <c r="P1103" s="2" t="s">
        <v>202</v>
      </c>
      <c r="Q1103" s="2">
        <v>19</v>
      </c>
      <c r="R1103" s="2">
        <v>1</v>
      </c>
      <c r="S1103" s="2">
        <v>0</v>
      </c>
      <c r="T1103" s="2">
        <v>0</v>
      </c>
      <c r="U1103" s="2">
        <v>2</v>
      </c>
      <c r="V1103" s="2" t="s">
        <v>203</v>
      </c>
      <c r="W1103" s="2">
        <v>6</v>
      </c>
      <c r="X1103" s="2">
        <v>0</v>
      </c>
      <c r="Y1103" s="2">
        <v>2</v>
      </c>
      <c r="Z1103" s="2">
        <v>48</v>
      </c>
    </row>
    <row r="1104" spans="1:26" x14ac:dyDescent="0.35">
      <c r="A1104" s="1">
        <v>41545</v>
      </c>
      <c r="B1104" s="2" t="s">
        <v>283</v>
      </c>
      <c r="C1104" s="2" t="s">
        <v>208</v>
      </c>
      <c r="D1104" s="2" t="s">
        <v>209</v>
      </c>
      <c r="E1104" s="2" t="s">
        <v>196</v>
      </c>
      <c r="F1104" s="2" t="s">
        <v>197</v>
      </c>
      <c r="G1104" s="2">
        <v>178</v>
      </c>
      <c r="H1104" s="2">
        <v>9</v>
      </c>
      <c r="I1104" s="2">
        <v>179</v>
      </c>
      <c r="J1104" s="2">
        <v>2</v>
      </c>
      <c r="K1104" s="2">
        <v>28</v>
      </c>
      <c r="L1104" s="2">
        <v>40</v>
      </c>
      <c r="M1104" s="2">
        <v>12</v>
      </c>
      <c r="N1104" s="2">
        <v>7</v>
      </c>
      <c r="O1104" s="2">
        <v>3</v>
      </c>
      <c r="P1104" s="2" t="s">
        <v>242</v>
      </c>
      <c r="Q1104" s="2">
        <v>23</v>
      </c>
      <c r="R1104" s="2">
        <v>1</v>
      </c>
      <c r="S1104" s="2">
        <v>0</v>
      </c>
      <c r="T1104" s="2">
        <v>0</v>
      </c>
      <c r="U1104" s="2">
        <v>3</v>
      </c>
      <c r="V1104" s="2" t="s">
        <v>196</v>
      </c>
      <c r="W1104" s="2">
        <v>5</v>
      </c>
      <c r="X1104" s="2">
        <v>0</v>
      </c>
      <c r="Y1104" s="2">
        <v>0</v>
      </c>
      <c r="Z1104" s="2">
        <v>34</v>
      </c>
    </row>
    <row r="1105" spans="1:26" x14ac:dyDescent="0.35">
      <c r="A1105" s="1">
        <v>41545</v>
      </c>
      <c r="B1105" s="2" t="s">
        <v>283</v>
      </c>
      <c r="C1105" s="2" t="s">
        <v>208</v>
      </c>
      <c r="D1105" s="2" t="s">
        <v>209</v>
      </c>
      <c r="E1105" s="2" t="s">
        <v>196</v>
      </c>
      <c r="F1105" s="2" t="s">
        <v>197</v>
      </c>
      <c r="G1105" s="2">
        <v>178</v>
      </c>
      <c r="H1105" s="2">
        <v>9</v>
      </c>
      <c r="I1105" s="2">
        <v>179</v>
      </c>
      <c r="J1105" s="2">
        <v>2</v>
      </c>
      <c r="K1105" s="2">
        <v>28</v>
      </c>
      <c r="L1105" s="2">
        <v>40</v>
      </c>
      <c r="M1105" s="2">
        <v>12</v>
      </c>
      <c r="N1105" s="2">
        <v>7</v>
      </c>
      <c r="O1105" s="2">
        <v>4</v>
      </c>
      <c r="P1105" s="2" t="s">
        <v>239</v>
      </c>
      <c r="Q1105" s="2">
        <v>22</v>
      </c>
      <c r="R1105" s="2">
        <v>1</v>
      </c>
      <c r="S1105" s="2">
        <v>0</v>
      </c>
      <c r="T1105" s="2">
        <v>0</v>
      </c>
      <c r="U1105" s="2">
        <v>4</v>
      </c>
      <c r="V1105" s="2" t="s">
        <v>214</v>
      </c>
      <c r="W1105" s="2">
        <v>5</v>
      </c>
      <c r="X1105" s="2">
        <v>0</v>
      </c>
      <c r="Y1105" s="2">
        <v>0</v>
      </c>
      <c r="Z1105" s="2">
        <v>45</v>
      </c>
    </row>
    <row r="1106" spans="1:26" x14ac:dyDescent="0.35">
      <c r="A1106" s="1">
        <v>41545</v>
      </c>
      <c r="B1106" s="2" t="s">
        <v>283</v>
      </c>
      <c r="C1106" s="2" t="s">
        <v>208</v>
      </c>
      <c r="D1106" s="2" t="s">
        <v>209</v>
      </c>
      <c r="E1106" s="2" t="s">
        <v>196</v>
      </c>
      <c r="F1106" s="2" t="s">
        <v>197</v>
      </c>
      <c r="G1106" s="2">
        <v>178</v>
      </c>
      <c r="H1106" s="2">
        <v>9</v>
      </c>
      <c r="I1106" s="2">
        <v>179</v>
      </c>
      <c r="J1106" s="2">
        <v>2</v>
      </c>
      <c r="K1106" s="2">
        <v>28</v>
      </c>
      <c r="L1106" s="2">
        <v>40</v>
      </c>
      <c r="M1106" s="2">
        <v>12</v>
      </c>
      <c r="N1106" s="2">
        <v>7</v>
      </c>
      <c r="O1106" s="2">
        <v>5</v>
      </c>
      <c r="P1106" s="2" t="s">
        <v>220</v>
      </c>
      <c r="Q1106" s="2">
        <v>17</v>
      </c>
      <c r="R1106" s="2">
        <v>1</v>
      </c>
      <c r="S1106" s="2">
        <v>0</v>
      </c>
      <c r="T1106" s="2">
        <v>0</v>
      </c>
      <c r="U1106" s="2">
        <v>5</v>
      </c>
      <c r="V1106" s="2" t="s">
        <v>270</v>
      </c>
      <c r="W1106" s="2">
        <v>3</v>
      </c>
      <c r="X1106" s="2">
        <v>0</v>
      </c>
      <c r="Y1106" s="2">
        <v>0</v>
      </c>
      <c r="Z1106" s="2">
        <v>15</v>
      </c>
    </row>
    <row r="1107" spans="1:26" x14ac:dyDescent="0.35">
      <c r="A1107" s="1">
        <v>41545</v>
      </c>
      <c r="B1107" s="2" t="s">
        <v>283</v>
      </c>
      <c r="C1107" s="2" t="s">
        <v>208</v>
      </c>
      <c r="D1107" s="2" t="s">
        <v>209</v>
      </c>
      <c r="E1107" s="2" t="s">
        <v>196</v>
      </c>
      <c r="F1107" s="2" t="s">
        <v>197</v>
      </c>
      <c r="G1107" s="2">
        <v>178</v>
      </c>
      <c r="H1107" s="2">
        <v>9</v>
      </c>
      <c r="I1107" s="2">
        <v>179</v>
      </c>
      <c r="J1107" s="2">
        <v>2</v>
      </c>
      <c r="K1107" s="2">
        <v>28</v>
      </c>
      <c r="L1107" s="2">
        <v>40</v>
      </c>
      <c r="M1107" s="2">
        <v>12</v>
      </c>
      <c r="N1107" s="2">
        <v>7</v>
      </c>
      <c r="O1107" s="2">
        <v>6</v>
      </c>
      <c r="P1107" s="2" t="s">
        <v>67</v>
      </c>
      <c r="Q1107" s="2">
        <v>0</v>
      </c>
      <c r="R1107" s="2">
        <v>1</v>
      </c>
      <c r="S1107" s="2">
        <v>0</v>
      </c>
      <c r="T1107" s="2">
        <v>0</v>
      </c>
      <c r="U1107" s="2">
        <v>6</v>
      </c>
      <c r="V1107" s="2" t="s">
        <v>202</v>
      </c>
      <c r="W1107" s="2">
        <v>1</v>
      </c>
      <c r="X1107" s="2">
        <v>0</v>
      </c>
      <c r="Y1107" s="2">
        <v>0</v>
      </c>
      <c r="Z1107" s="2">
        <v>1</v>
      </c>
    </row>
    <row r="1108" spans="1:26" x14ac:dyDescent="0.35">
      <c r="A1108" s="1">
        <v>41545</v>
      </c>
      <c r="B1108" s="2" t="s">
        <v>283</v>
      </c>
      <c r="C1108" s="2" t="s">
        <v>208</v>
      </c>
      <c r="D1108" s="2" t="s">
        <v>209</v>
      </c>
      <c r="E1108" s="2" t="s">
        <v>196</v>
      </c>
      <c r="F1108" s="2" t="s">
        <v>197</v>
      </c>
      <c r="G1108" s="2">
        <v>178</v>
      </c>
      <c r="H1108" s="2">
        <v>9</v>
      </c>
      <c r="I1108" s="2">
        <v>179</v>
      </c>
      <c r="J1108" s="2">
        <v>2</v>
      </c>
      <c r="K1108" s="2">
        <v>28</v>
      </c>
      <c r="L1108" s="2">
        <v>40</v>
      </c>
      <c r="M1108" s="2">
        <v>12</v>
      </c>
      <c r="N1108" s="2">
        <v>7</v>
      </c>
      <c r="O1108" s="2">
        <v>7</v>
      </c>
      <c r="P1108" s="2" t="s">
        <v>270</v>
      </c>
      <c r="Q1108" s="2">
        <v>3</v>
      </c>
      <c r="R1108" s="2">
        <v>1</v>
      </c>
      <c r="S1108" s="2">
        <v>0</v>
      </c>
      <c r="T1108" s="2">
        <v>0</v>
      </c>
      <c r="U1108" s="2">
        <v>7</v>
      </c>
      <c r="V1108" s="2">
        <v>0</v>
      </c>
      <c r="W1108" s="2">
        <v>0</v>
      </c>
      <c r="X1108" s="2">
        <v>0</v>
      </c>
      <c r="Y1108" s="2">
        <v>0</v>
      </c>
      <c r="Z1108" s="2">
        <v>0</v>
      </c>
    </row>
    <row r="1109" spans="1:26" x14ac:dyDescent="0.35">
      <c r="A1109" s="1">
        <v>41545</v>
      </c>
      <c r="B1109" s="2" t="s">
        <v>283</v>
      </c>
      <c r="C1109" s="2" t="s">
        <v>208</v>
      </c>
      <c r="D1109" s="2" t="s">
        <v>209</v>
      </c>
      <c r="E1109" s="2" t="s">
        <v>196</v>
      </c>
      <c r="F1109" s="2" t="s">
        <v>197</v>
      </c>
      <c r="G1109" s="2">
        <v>178</v>
      </c>
      <c r="H1109" s="2">
        <v>9</v>
      </c>
      <c r="I1109" s="2">
        <v>179</v>
      </c>
      <c r="J1109" s="2">
        <v>2</v>
      </c>
      <c r="K1109" s="2">
        <v>28</v>
      </c>
      <c r="L1109" s="2">
        <v>40</v>
      </c>
      <c r="M1109" s="2">
        <v>12</v>
      </c>
      <c r="N1109" s="2">
        <v>7</v>
      </c>
      <c r="O1109" s="2">
        <v>8</v>
      </c>
      <c r="P1109" s="2" t="s">
        <v>203</v>
      </c>
      <c r="Q1109" s="2">
        <v>1</v>
      </c>
      <c r="R1109" s="2">
        <v>1</v>
      </c>
      <c r="S1109" s="2">
        <v>0</v>
      </c>
      <c r="T1109" s="2">
        <v>0</v>
      </c>
      <c r="U1109" s="2">
        <v>8</v>
      </c>
      <c r="V1109" s="2">
        <v>0</v>
      </c>
      <c r="W1109" s="2">
        <v>0</v>
      </c>
      <c r="X1109" s="2">
        <v>0</v>
      </c>
      <c r="Y1109" s="2">
        <v>0</v>
      </c>
      <c r="Z1109" s="2">
        <v>0</v>
      </c>
    </row>
    <row r="1110" spans="1:26" x14ac:dyDescent="0.35">
      <c r="A1110" s="1">
        <v>41545</v>
      </c>
      <c r="B1110" s="2" t="s">
        <v>283</v>
      </c>
      <c r="C1110" s="2" t="s">
        <v>208</v>
      </c>
      <c r="D1110" s="2" t="s">
        <v>209</v>
      </c>
      <c r="E1110" s="2" t="s">
        <v>196</v>
      </c>
      <c r="F1110" s="2" t="s">
        <v>197</v>
      </c>
      <c r="G1110" s="2">
        <v>178</v>
      </c>
      <c r="H1110" s="2">
        <v>9</v>
      </c>
      <c r="I1110" s="2">
        <v>179</v>
      </c>
      <c r="J1110" s="2">
        <v>2</v>
      </c>
      <c r="K1110" s="2">
        <v>28</v>
      </c>
      <c r="L1110" s="2">
        <v>40</v>
      </c>
      <c r="M1110" s="2">
        <v>12</v>
      </c>
      <c r="N1110" s="2">
        <v>7</v>
      </c>
      <c r="O1110" s="2">
        <v>9</v>
      </c>
      <c r="P1110" s="2" t="s">
        <v>214</v>
      </c>
      <c r="Q1110" s="2">
        <v>2</v>
      </c>
      <c r="R1110" s="2">
        <v>0</v>
      </c>
      <c r="S1110" s="2">
        <v>0</v>
      </c>
      <c r="T1110" s="2">
        <v>0</v>
      </c>
      <c r="U1110" s="2">
        <v>9</v>
      </c>
      <c r="V1110" s="2">
        <v>0</v>
      </c>
      <c r="W1110" s="2">
        <v>0</v>
      </c>
      <c r="X1110" s="2">
        <v>0</v>
      </c>
      <c r="Y1110" s="2">
        <v>0</v>
      </c>
      <c r="Z1110" s="2">
        <v>0</v>
      </c>
    </row>
    <row r="1111" spans="1:26" x14ac:dyDescent="0.35">
      <c r="A1111" s="1">
        <v>41545</v>
      </c>
      <c r="B1111" s="2" t="s">
        <v>283</v>
      </c>
      <c r="C1111" s="2" t="s">
        <v>208</v>
      </c>
      <c r="D1111" s="2" t="s">
        <v>209</v>
      </c>
      <c r="E1111" s="2" t="s">
        <v>196</v>
      </c>
      <c r="F1111" s="2" t="s">
        <v>197</v>
      </c>
      <c r="G1111" s="2">
        <v>178</v>
      </c>
      <c r="H1111" s="2">
        <v>9</v>
      </c>
      <c r="I1111" s="2">
        <v>179</v>
      </c>
      <c r="J1111" s="2">
        <v>2</v>
      </c>
      <c r="K1111" s="2">
        <v>28</v>
      </c>
      <c r="L1111" s="2">
        <v>40</v>
      </c>
      <c r="M1111" s="2">
        <v>12</v>
      </c>
      <c r="N1111" s="2">
        <v>7</v>
      </c>
      <c r="O1111" s="2">
        <v>10</v>
      </c>
      <c r="P1111" s="2" t="s">
        <v>227</v>
      </c>
      <c r="Q1111" s="2">
        <v>1</v>
      </c>
      <c r="R1111" s="2">
        <v>1</v>
      </c>
      <c r="S1111" s="2">
        <v>0</v>
      </c>
      <c r="T1111" s="2">
        <v>0</v>
      </c>
      <c r="U1111" s="2">
        <v>10</v>
      </c>
      <c r="V1111" s="2">
        <v>0</v>
      </c>
      <c r="W1111" s="2">
        <v>0</v>
      </c>
      <c r="X1111" s="2">
        <v>0</v>
      </c>
      <c r="Y1111" s="2">
        <v>0</v>
      </c>
      <c r="Z1111" s="2">
        <v>0</v>
      </c>
    </row>
    <row r="1112" spans="1:26" x14ac:dyDescent="0.35">
      <c r="A1112" s="1">
        <v>41545</v>
      </c>
      <c r="B1112" s="2" t="s">
        <v>283</v>
      </c>
      <c r="C1112" s="2" t="s">
        <v>208</v>
      </c>
      <c r="D1112" s="2" t="s">
        <v>209</v>
      </c>
      <c r="E1112" s="2" t="s">
        <v>196</v>
      </c>
      <c r="F1112" s="2" t="s">
        <v>197</v>
      </c>
      <c r="G1112" s="2">
        <v>178</v>
      </c>
      <c r="H1112" s="2">
        <v>9</v>
      </c>
      <c r="I1112" s="2">
        <v>179</v>
      </c>
      <c r="J1112" s="2">
        <v>2</v>
      </c>
      <c r="K1112" s="2">
        <v>28</v>
      </c>
      <c r="L1112" s="2">
        <v>40</v>
      </c>
      <c r="M1112" s="2">
        <v>12</v>
      </c>
      <c r="N1112" s="2">
        <v>7</v>
      </c>
      <c r="O1112" s="2">
        <v>11</v>
      </c>
      <c r="P1112" s="2">
        <v>0</v>
      </c>
      <c r="Q1112" s="2">
        <v>0</v>
      </c>
      <c r="R1112" s="2">
        <v>0</v>
      </c>
      <c r="S1112" s="2">
        <v>0</v>
      </c>
      <c r="T1112" s="2">
        <v>0</v>
      </c>
      <c r="U1112" s="2">
        <v>11</v>
      </c>
      <c r="V1112" s="2">
        <v>0</v>
      </c>
      <c r="W1112" s="2">
        <v>0</v>
      </c>
      <c r="X1112" s="2">
        <v>0</v>
      </c>
      <c r="Y1112" s="2">
        <v>0</v>
      </c>
      <c r="Z1112" s="2">
        <v>0</v>
      </c>
    </row>
  </sheetData>
  <autoFilter ref="A1:Z1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3:Z389"/>
  <sheetViews>
    <sheetView workbookViewId="0">
      <selection activeCell="A4" sqref="A4:Z389"/>
    </sheetView>
  </sheetViews>
  <sheetFormatPr defaultColWidth="9.1796875" defaultRowHeight="14.5" x14ac:dyDescent="0.35"/>
  <cols>
    <col min="1" max="1" width="10.7265625" style="1" bestFit="1" customWidth="1"/>
    <col min="2" max="2" width="22.7265625" style="2" bestFit="1" customWidth="1"/>
    <col min="3" max="3" width="21.81640625" style="2" bestFit="1" customWidth="1"/>
    <col min="4" max="4" width="14.26953125" style="2" bestFit="1" customWidth="1"/>
    <col min="5" max="5" width="10.26953125" style="2" bestFit="1" customWidth="1"/>
    <col min="6" max="6" width="18.81640625" style="2" bestFit="1" customWidth="1"/>
    <col min="7" max="7" width="18.453125" style="2" bestFit="1" customWidth="1"/>
    <col min="8" max="8" width="20.7265625" style="2" bestFit="1" customWidth="1"/>
    <col min="9" max="9" width="24.1796875" style="2" bestFit="1" customWidth="1"/>
    <col min="10" max="10" width="26.26953125" style="2" bestFit="1" customWidth="1"/>
    <col min="11" max="11" width="20.7265625" style="2" bestFit="1" customWidth="1"/>
    <col min="12" max="12" width="19" style="2" bestFit="1" customWidth="1"/>
    <col min="13" max="13" width="15.453125" style="2" bestFit="1" customWidth="1"/>
    <col min="14" max="14" width="16.26953125" style="2" bestFit="1" customWidth="1"/>
    <col min="15" max="15" width="18.81640625" style="2" bestFit="1" customWidth="1"/>
    <col min="16" max="16" width="16.81640625" style="2" bestFit="1" customWidth="1"/>
    <col min="17" max="17" width="15.81640625" style="2" bestFit="1" customWidth="1"/>
    <col min="18" max="18" width="14.7265625" style="2" bestFit="1" customWidth="1"/>
    <col min="19" max="19" width="3" style="2" bestFit="1" customWidth="1"/>
    <col min="20" max="20" width="4" style="2" bestFit="1" customWidth="1"/>
    <col min="21" max="21" width="17.453125" style="2" bestFit="1" customWidth="1"/>
    <col min="22" max="22" width="15.453125" style="2" bestFit="1" customWidth="1"/>
    <col min="23" max="23" width="15.1796875" style="2" bestFit="1" customWidth="1"/>
    <col min="24" max="24" width="15.453125" style="2" bestFit="1" customWidth="1"/>
    <col min="25" max="25" width="14.81640625" style="2" bestFit="1" customWidth="1"/>
    <col min="26" max="26" width="12" style="2" bestFit="1" customWidth="1"/>
    <col min="27" max="16384" width="9.1796875" style="2"/>
  </cols>
  <sheetData>
    <row r="3" spans="1:26" ht="15" thickBot="1" x14ac:dyDescent="0.4"/>
    <row r="4" spans="1:26" x14ac:dyDescent="0.35">
      <c r="A4" s="3" t="s">
        <v>169</v>
      </c>
      <c r="B4" s="4" t="s">
        <v>170</v>
      </c>
      <c r="C4" s="4" t="s">
        <v>171</v>
      </c>
      <c r="D4" s="4" t="s">
        <v>172</v>
      </c>
      <c r="E4" s="4" t="s">
        <v>173</v>
      </c>
      <c r="F4" s="4" t="s">
        <v>174</v>
      </c>
      <c r="G4" s="4" t="s">
        <v>175</v>
      </c>
      <c r="H4" s="4" t="s">
        <v>176</v>
      </c>
      <c r="I4" s="4" t="s">
        <v>177</v>
      </c>
      <c r="J4" s="4" t="s">
        <v>178</v>
      </c>
      <c r="K4" s="4" t="s">
        <v>179</v>
      </c>
      <c r="L4" s="4" t="s">
        <v>180</v>
      </c>
      <c r="M4" s="4" t="s">
        <v>181</v>
      </c>
      <c r="N4" s="4" t="s">
        <v>182</v>
      </c>
      <c r="O4" s="4" t="s">
        <v>183</v>
      </c>
      <c r="P4" s="4" t="s">
        <v>184</v>
      </c>
      <c r="Q4" s="4" t="s">
        <v>185</v>
      </c>
      <c r="R4" s="4" t="s">
        <v>186</v>
      </c>
      <c r="S4" s="4">
        <v>50</v>
      </c>
      <c r="T4" s="4">
        <v>100</v>
      </c>
      <c r="U4" s="4" t="s">
        <v>187</v>
      </c>
      <c r="V4" s="4" t="s">
        <v>188</v>
      </c>
      <c r="W4" s="4" t="s">
        <v>189</v>
      </c>
      <c r="X4" s="4" t="s">
        <v>190</v>
      </c>
      <c r="Y4" s="4" t="s">
        <v>191</v>
      </c>
      <c r="Z4" s="5" t="s">
        <v>192</v>
      </c>
    </row>
    <row r="5" spans="1:26" x14ac:dyDescent="0.35">
      <c r="A5" s="2">
        <v>41385</v>
      </c>
      <c r="B5" s="2" t="s">
        <v>193</v>
      </c>
      <c r="C5" s="2" t="s">
        <v>194</v>
      </c>
      <c r="D5" s="2" t="s">
        <v>195</v>
      </c>
      <c r="E5" s="2" t="s">
        <v>196</v>
      </c>
      <c r="F5" s="2" t="s">
        <v>210</v>
      </c>
      <c r="G5" s="2">
        <v>172</v>
      </c>
      <c r="H5" s="2">
        <v>1</v>
      </c>
      <c r="I5" s="2">
        <v>171</v>
      </c>
      <c r="J5" s="2">
        <v>8</v>
      </c>
      <c r="K5" s="2">
        <v>38</v>
      </c>
      <c r="L5" s="2">
        <v>27</v>
      </c>
      <c r="M5" s="2">
        <v>8</v>
      </c>
      <c r="N5" s="2">
        <v>4</v>
      </c>
      <c r="O5" s="2">
        <v>1</v>
      </c>
      <c r="P5" s="2" t="s">
        <v>224</v>
      </c>
      <c r="Q5" s="2">
        <v>41</v>
      </c>
      <c r="R5" s="2">
        <v>1</v>
      </c>
      <c r="S5" s="2">
        <v>0</v>
      </c>
      <c r="T5" s="2">
        <v>0</v>
      </c>
      <c r="U5" s="2">
        <v>1</v>
      </c>
      <c r="V5" s="2" t="s">
        <v>280</v>
      </c>
      <c r="W5" s="2">
        <v>9</v>
      </c>
      <c r="X5" s="2">
        <v>3</v>
      </c>
      <c r="Y5" s="2">
        <v>2</v>
      </c>
      <c r="Z5" s="2">
        <v>10</v>
      </c>
    </row>
    <row r="6" spans="1:26" x14ac:dyDescent="0.35">
      <c r="A6" s="2">
        <v>41385</v>
      </c>
      <c r="B6" s="2" t="s">
        <v>193</v>
      </c>
      <c r="C6" s="2" t="s">
        <v>194</v>
      </c>
      <c r="D6" s="2" t="s">
        <v>195</v>
      </c>
      <c r="E6" s="2" t="s">
        <v>196</v>
      </c>
      <c r="F6" s="2" t="s">
        <v>210</v>
      </c>
      <c r="G6" s="2">
        <v>172</v>
      </c>
      <c r="H6" s="2">
        <v>1</v>
      </c>
      <c r="I6" s="2">
        <v>171</v>
      </c>
      <c r="J6" s="2">
        <v>8</v>
      </c>
      <c r="K6" s="2">
        <v>38</v>
      </c>
      <c r="L6" s="2">
        <v>27</v>
      </c>
      <c r="M6" s="2">
        <v>8</v>
      </c>
      <c r="N6" s="2">
        <v>4</v>
      </c>
      <c r="O6" s="2">
        <v>2</v>
      </c>
      <c r="P6" s="2" t="s">
        <v>198</v>
      </c>
      <c r="Q6" s="2">
        <v>91</v>
      </c>
      <c r="R6" s="2">
        <v>0</v>
      </c>
      <c r="S6" s="2">
        <v>1</v>
      </c>
      <c r="T6" s="2">
        <v>0</v>
      </c>
      <c r="U6" s="2">
        <v>2</v>
      </c>
      <c r="V6" s="2" t="s">
        <v>206</v>
      </c>
      <c r="W6" s="2">
        <v>7</v>
      </c>
      <c r="X6" s="2">
        <v>2</v>
      </c>
      <c r="Y6" s="2">
        <v>3</v>
      </c>
      <c r="Z6" s="2">
        <v>15</v>
      </c>
    </row>
    <row r="7" spans="1:26" x14ac:dyDescent="0.35">
      <c r="A7" s="2">
        <v>41385</v>
      </c>
      <c r="B7" s="2" t="s">
        <v>193</v>
      </c>
      <c r="C7" s="2" t="s">
        <v>194</v>
      </c>
      <c r="D7" s="2" t="s">
        <v>195</v>
      </c>
      <c r="E7" s="2" t="s">
        <v>196</v>
      </c>
      <c r="F7" s="2" t="s">
        <v>210</v>
      </c>
      <c r="G7" s="2">
        <v>172</v>
      </c>
      <c r="H7" s="2">
        <v>1</v>
      </c>
      <c r="I7" s="2">
        <v>171</v>
      </c>
      <c r="J7" s="2">
        <v>8</v>
      </c>
      <c r="K7" s="2">
        <v>38</v>
      </c>
      <c r="L7" s="2">
        <v>27</v>
      </c>
      <c r="M7" s="2">
        <v>8</v>
      </c>
      <c r="N7" s="2">
        <v>4</v>
      </c>
      <c r="O7" s="2">
        <v>3</v>
      </c>
      <c r="P7" s="2" t="s">
        <v>199</v>
      </c>
      <c r="Q7" s="2">
        <v>32</v>
      </c>
      <c r="R7" s="2">
        <v>0</v>
      </c>
      <c r="S7" s="2">
        <v>0</v>
      </c>
      <c r="T7" s="2">
        <v>0</v>
      </c>
      <c r="U7" s="2">
        <v>3</v>
      </c>
      <c r="V7" s="2" t="s">
        <v>203</v>
      </c>
      <c r="W7" s="2">
        <v>9</v>
      </c>
      <c r="X7" s="2">
        <v>0</v>
      </c>
      <c r="Y7" s="2">
        <v>2</v>
      </c>
      <c r="Z7" s="2">
        <v>50</v>
      </c>
    </row>
    <row r="8" spans="1:26" x14ac:dyDescent="0.35">
      <c r="A8" s="2">
        <v>41385</v>
      </c>
      <c r="B8" s="2" t="s">
        <v>193</v>
      </c>
      <c r="C8" s="2" t="s">
        <v>194</v>
      </c>
      <c r="D8" s="2" t="s">
        <v>195</v>
      </c>
      <c r="E8" s="2" t="s">
        <v>196</v>
      </c>
      <c r="F8" s="2" t="s">
        <v>210</v>
      </c>
      <c r="G8" s="2">
        <v>172</v>
      </c>
      <c r="H8" s="2">
        <v>1</v>
      </c>
      <c r="I8" s="2">
        <v>171</v>
      </c>
      <c r="J8" s="2">
        <v>8</v>
      </c>
      <c r="K8" s="2">
        <v>38</v>
      </c>
      <c r="L8" s="2">
        <v>27</v>
      </c>
      <c r="M8" s="2">
        <v>8</v>
      </c>
      <c r="N8" s="2">
        <v>4</v>
      </c>
      <c r="O8" s="2">
        <v>4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4</v>
      </c>
      <c r="V8" s="2" t="s">
        <v>226</v>
      </c>
      <c r="W8" s="2">
        <v>5</v>
      </c>
      <c r="X8" s="2">
        <v>0</v>
      </c>
      <c r="Y8" s="2">
        <v>1</v>
      </c>
      <c r="Z8" s="2">
        <v>52</v>
      </c>
    </row>
    <row r="9" spans="1:26" x14ac:dyDescent="0.35">
      <c r="A9" s="2">
        <v>41385</v>
      </c>
      <c r="B9" s="2" t="s">
        <v>193</v>
      </c>
      <c r="C9" s="2" t="s">
        <v>194</v>
      </c>
      <c r="D9" s="2" t="s">
        <v>195</v>
      </c>
      <c r="E9" s="2" t="s">
        <v>196</v>
      </c>
      <c r="F9" s="2" t="s">
        <v>210</v>
      </c>
      <c r="G9" s="2">
        <v>172</v>
      </c>
      <c r="H9" s="2">
        <v>1</v>
      </c>
      <c r="I9" s="2">
        <v>171</v>
      </c>
      <c r="J9" s="2">
        <v>8</v>
      </c>
      <c r="K9" s="2">
        <v>38</v>
      </c>
      <c r="L9" s="2">
        <v>27</v>
      </c>
      <c r="M9" s="2">
        <v>8</v>
      </c>
      <c r="N9" s="2">
        <v>4</v>
      </c>
      <c r="O9" s="2">
        <v>5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5</v>
      </c>
      <c r="V9" s="2" t="s">
        <v>212</v>
      </c>
      <c r="W9" s="2">
        <v>5</v>
      </c>
      <c r="X9" s="2">
        <v>0</v>
      </c>
      <c r="Y9" s="2">
        <v>0</v>
      </c>
      <c r="Z9" s="2">
        <v>25</v>
      </c>
    </row>
    <row r="10" spans="1:26" x14ac:dyDescent="0.35">
      <c r="A10" s="2">
        <v>41385</v>
      </c>
      <c r="B10" s="2" t="s">
        <v>193</v>
      </c>
      <c r="C10" s="2" t="s">
        <v>194</v>
      </c>
      <c r="D10" s="2" t="s">
        <v>195</v>
      </c>
      <c r="E10" s="2" t="s">
        <v>196</v>
      </c>
      <c r="F10" s="2" t="s">
        <v>210</v>
      </c>
      <c r="G10" s="2">
        <v>172</v>
      </c>
      <c r="H10" s="2">
        <v>1</v>
      </c>
      <c r="I10" s="2">
        <v>171</v>
      </c>
      <c r="J10" s="2">
        <v>8</v>
      </c>
      <c r="K10" s="2">
        <v>38</v>
      </c>
      <c r="L10" s="2">
        <v>27</v>
      </c>
      <c r="M10" s="2">
        <v>8</v>
      </c>
      <c r="N10" s="2">
        <v>4</v>
      </c>
      <c r="O10" s="2">
        <v>6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6</v>
      </c>
      <c r="V10" s="2" t="s">
        <v>196</v>
      </c>
      <c r="W10" s="2">
        <v>3</v>
      </c>
      <c r="X10" s="2">
        <v>0</v>
      </c>
      <c r="Y10" s="2">
        <v>0</v>
      </c>
      <c r="Z10" s="2">
        <v>15</v>
      </c>
    </row>
    <row r="11" spans="1:26" x14ac:dyDescent="0.35">
      <c r="A11" s="2">
        <v>41385</v>
      </c>
      <c r="B11" s="2" t="s">
        <v>193</v>
      </c>
      <c r="C11" s="2" t="s">
        <v>194</v>
      </c>
      <c r="D11" s="2" t="s">
        <v>195</v>
      </c>
      <c r="E11" s="2" t="s">
        <v>196</v>
      </c>
      <c r="F11" s="2" t="s">
        <v>210</v>
      </c>
      <c r="G11" s="2">
        <v>172</v>
      </c>
      <c r="H11" s="2">
        <v>1</v>
      </c>
      <c r="I11" s="2">
        <v>171</v>
      </c>
      <c r="J11" s="2">
        <v>8</v>
      </c>
      <c r="K11" s="2">
        <v>38</v>
      </c>
      <c r="L11" s="2">
        <v>27</v>
      </c>
      <c r="M11" s="2">
        <v>8</v>
      </c>
      <c r="N11" s="2">
        <v>4</v>
      </c>
      <c r="O11" s="2">
        <v>7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7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</row>
    <row r="12" spans="1:26" x14ac:dyDescent="0.35">
      <c r="A12" s="2">
        <v>41385</v>
      </c>
      <c r="B12" s="2" t="s">
        <v>193</v>
      </c>
      <c r="C12" s="2" t="s">
        <v>194</v>
      </c>
      <c r="D12" s="2" t="s">
        <v>195</v>
      </c>
      <c r="E12" s="2" t="s">
        <v>196</v>
      </c>
      <c r="F12" s="2" t="s">
        <v>210</v>
      </c>
      <c r="G12" s="2">
        <v>172</v>
      </c>
      <c r="H12" s="2">
        <v>1</v>
      </c>
      <c r="I12" s="2">
        <v>171</v>
      </c>
      <c r="J12" s="2">
        <v>8</v>
      </c>
      <c r="K12" s="2">
        <v>38</v>
      </c>
      <c r="L12" s="2">
        <v>27</v>
      </c>
      <c r="M12" s="2">
        <v>8</v>
      </c>
      <c r="N12" s="2">
        <v>4</v>
      </c>
      <c r="O12" s="2">
        <v>8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8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</row>
    <row r="13" spans="1:26" x14ac:dyDescent="0.35">
      <c r="A13" s="2">
        <v>41385</v>
      </c>
      <c r="B13" s="2" t="s">
        <v>193</v>
      </c>
      <c r="C13" s="2" t="s">
        <v>194</v>
      </c>
      <c r="D13" s="2" t="s">
        <v>195</v>
      </c>
      <c r="E13" s="2" t="s">
        <v>196</v>
      </c>
      <c r="F13" s="2" t="s">
        <v>210</v>
      </c>
      <c r="G13" s="2">
        <v>172</v>
      </c>
      <c r="H13" s="2">
        <v>1</v>
      </c>
      <c r="I13" s="2">
        <v>171</v>
      </c>
      <c r="J13" s="2">
        <v>8</v>
      </c>
      <c r="K13" s="2">
        <v>38</v>
      </c>
      <c r="L13" s="2">
        <v>27</v>
      </c>
      <c r="M13" s="2">
        <v>8</v>
      </c>
      <c r="N13" s="2">
        <v>4</v>
      </c>
      <c r="O13" s="2">
        <v>9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9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</row>
    <row r="14" spans="1:26" x14ac:dyDescent="0.35">
      <c r="A14" s="2">
        <v>41385</v>
      </c>
      <c r="B14" s="2" t="s">
        <v>193</v>
      </c>
      <c r="C14" s="2" t="s">
        <v>194</v>
      </c>
      <c r="D14" s="2" t="s">
        <v>195</v>
      </c>
      <c r="E14" s="2" t="s">
        <v>196</v>
      </c>
      <c r="F14" s="2" t="s">
        <v>210</v>
      </c>
      <c r="G14" s="2">
        <v>172</v>
      </c>
      <c r="H14" s="2">
        <v>1</v>
      </c>
      <c r="I14" s="2">
        <v>171</v>
      </c>
      <c r="J14" s="2">
        <v>8</v>
      </c>
      <c r="K14" s="2">
        <v>38</v>
      </c>
      <c r="L14" s="2">
        <v>27</v>
      </c>
      <c r="M14" s="2">
        <v>8</v>
      </c>
      <c r="N14" s="2">
        <v>4</v>
      </c>
      <c r="O14" s="2">
        <v>10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10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</row>
    <row r="15" spans="1:26" x14ac:dyDescent="0.35">
      <c r="A15" s="2">
        <v>41385</v>
      </c>
      <c r="B15" s="2" t="s">
        <v>193</v>
      </c>
      <c r="C15" s="2" t="s">
        <v>194</v>
      </c>
      <c r="D15" s="2" t="s">
        <v>195</v>
      </c>
      <c r="E15" s="2" t="s">
        <v>196</v>
      </c>
      <c r="F15" s="2" t="s">
        <v>210</v>
      </c>
      <c r="G15" s="2">
        <v>172</v>
      </c>
      <c r="H15" s="2">
        <v>1</v>
      </c>
      <c r="I15" s="2">
        <v>171</v>
      </c>
      <c r="J15" s="2">
        <v>8</v>
      </c>
      <c r="K15" s="2">
        <v>38</v>
      </c>
      <c r="L15" s="2">
        <v>27</v>
      </c>
      <c r="M15" s="2">
        <v>8</v>
      </c>
      <c r="N15" s="2">
        <v>4</v>
      </c>
      <c r="O15" s="2">
        <v>11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11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</row>
    <row r="16" spans="1:26" x14ac:dyDescent="0.35">
      <c r="A16" s="2">
        <v>41392</v>
      </c>
      <c r="B16" s="2" t="s">
        <v>207</v>
      </c>
      <c r="C16" s="2" t="s">
        <v>229</v>
      </c>
      <c r="D16" s="2" t="s">
        <v>209</v>
      </c>
      <c r="E16" s="2" t="s">
        <v>196</v>
      </c>
      <c r="F16" s="2" t="s">
        <v>210</v>
      </c>
      <c r="G16" s="2">
        <v>206</v>
      </c>
      <c r="H16" s="2">
        <v>5</v>
      </c>
      <c r="I16" s="2">
        <v>220</v>
      </c>
      <c r="J16" s="2">
        <v>5</v>
      </c>
      <c r="K16" s="2">
        <v>45</v>
      </c>
      <c r="L16" s="2">
        <v>41</v>
      </c>
      <c r="M16" s="2">
        <v>16</v>
      </c>
      <c r="N16" s="2">
        <v>10</v>
      </c>
      <c r="O16" s="2">
        <v>1</v>
      </c>
      <c r="P16" s="2" t="s">
        <v>202</v>
      </c>
      <c r="Q16" s="2">
        <v>0</v>
      </c>
      <c r="R16" s="2">
        <v>1</v>
      </c>
      <c r="S16" s="2">
        <v>0</v>
      </c>
      <c r="T16" s="2">
        <v>0</v>
      </c>
      <c r="U16" s="2">
        <v>1</v>
      </c>
      <c r="V16" s="2" t="s">
        <v>196</v>
      </c>
      <c r="W16" s="2">
        <v>11</v>
      </c>
      <c r="X16" s="2">
        <v>1</v>
      </c>
      <c r="Y16" s="2">
        <v>0</v>
      </c>
      <c r="Z16" s="2">
        <v>23</v>
      </c>
    </row>
    <row r="17" spans="1:26" x14ac:dyDescent="0.35">
      <c r="A17" s="2">
        <v>41392</v>
      </c>
      <c r="B17" s="2" t="s">
        <v>207</v>
      </c>
      <c r="C17" s="2" t="s">
        <v>229</v>
      </c>
      <c r="D17" s="2" t="s">
        <v>209</v>
      </c>
      <c r="E17" s="2" t="s">
        <v>196</v>
      </c>
      <c r="F17" s="2" t="s">
        <v>210</v>
      </c>
      <c r="G17" s="2">
        <v>206</v>
      </c>
      <c r="H17" s="2">
        <v>5</v>
      </c>
      <c r="I17" s="2">
        <v>220</v>
      </c>
      <c r="J17" s="2">
        <v>5</v>
      </c>
      <c r="K17" s="2">
        <v>45</v>
      </c>
      <c r="L17" s="2">
        <v>41</v>
      </c>
      <c r="M17" s="2">
        <v>16</v>
      </c>
      <c r="N17" s="2">
        <v>10</v>
      </c>
      <c r="O17" s="2">
        <v>2</v>
      </c>
      <c r="P17" s="2" t="s">
        <v>200</v>
      </c>
      <c r="Q17" s="2">
        <v>29</v>
      </c>
      <c r="R17" s="2">
        <v>1</v>
      </c>
      <c r="S17" s="2">
        <v>0</v>
      </c>
      <c r="T17" s="2">
        <v>0</v>
      </c>
      <c r="U17" s="2">
        <v>2</v>
      </c>
      <c r="V17" s="2" t="s">
        <v>284</v>
      </c>
      <c r="W17" s="2">
        <v>9</v>
      </c>
      <c r="X17" s="2">
        <v>0</v>
      </c>
      <c r="Y17" s="2">
        <v>1</v>
      </c>
      <c r="Z17" s="2">
        <v>47</v>
      </c>
    </row>
    <row r="18" spans="1:26" x14ac:dyDescent="0.35">
      <c r="A18" s="2">
        <v>41392</v>
      </c>
      <c r="B18" s="2" t="s">
        <v>207</v>
      </c>
      <c r="C18" s="2" t="s">
        <v>229</v>
      </c>
      <c r="D18" s="2" t="s">
        <v>209</v>
      </c>
      <c r="E18" s="2" t="s">
        <v>196</v>
      </c>
      <c r="F18" s="2" t="s">
        <v>210</v>
      </c>
      <c r="G18" s="2">
        <v>206</v>
      </c>
      <c r="H18" s="2">
        <v>5</v>
      </c>
      <c r="I18" s="2">
        <v>220</v>
      </c>
      <c r="J18" s="2">
        <v>5</v>
      </c>
      <c r="K18" s="2">
        <v>45</v>
      </c>
      <c r="L18" s="2">
        <v>41</v>
      </c>
      <c r="M18" s="2">
        <v>16</v>
      </c>
      <c r="N18" s="2">
        <v>10</v>
      </c>
      <c r="O18" s="2">
        <v>3</v>
      </c>
      <c r="P18" s="2" t="s">
        <v>198</v>
      </c>
      <c r="Q18" s="2">
        <v>26</v>
      </c>
      <c r="R18" s="2">
        <v>1</v>
      </c>
      <c r="S18" s="2">
        <v>0</v>
      </c>
      <c r="T18" s="2">
        <v>0</v>
      </c>
      <c r="U18" s="2">
        <v>3</v>
      </c>
      <c r="V18" s="2" t="s">
        <v>214</v>
      </c>
      <c r="W18" s="2">
        <v>13</v>
      </c>
      <c r="X18" s="2">
        <v>0</v>
      </c>
      <c r="Y18" s="2">
        <v>2</v>
      </c>
      <c r="Z18" s="2">
        <v>44</v>
      </c>
    </row>
    <row r="19" spans="1:26" x14ac:dyDescent="0.35">
      <c r="A19" s="2">
        <v>41392</v>
      </c>
      <c r="B19" s="2" t="s">
        <v>207</v>
      </c>
      <c r="C19" s="2" t="s">
        <v>229</v>
      </c>
      <c r="D19" s="2" t="s">
        <v>209</v>
      </c>
      <c r="E19" s="2" t="s">
        <v>196</v>
      </c>
      <c r="F19" s="2" t="s">
        <v>210</v>
      </c>
      <c r="G19" s="2">
        <v>206</v>
      </c>
      <c r="H19" s="2">
        <v>5</v>
      </c>
      <c r="I19" s="2">
        <v>220</v>
      </c>
      <c r="J19" s="2">
        <v>5</v>
      </c>
      <c r="K19" s="2">
        <v>45</v>
      </c>
      <c r="L19" s="2">
        <v>41</v>
      </c>
      <c r="M19" s="2">
        <v>16</v>
      </c>
      <c r="N19" s="2">
        <v>10</v>
      </c>
      <c r="O19" s="2">
        <v>4</v>
      </c>
      <c r="P19" s="2" t="s">
        <v>239</v>
      </c>
      <c r="Q19" s="2">
        <v>44</v>
      </c>
      <c r="R19" s="2">
        <v>1</v>
      </c>
      <c r="S19" s="2">
        <v>0</v>
      </c>
      <c r="T19" s="2">
        <v>0</v>
      </c>
      <c r="U19" s="2">
        <v>4</v>
      </c>
      <c r="V19" s="2" t="s">
        <v>230</v>
      </c>
      <c r="W19" s="2">
        <v>5</v>
      </c>
      <c r="X19" s="2">
        <v>0</v>
      </c>
      <c r="Y19" s="2">
        <v>0</v>
      </c>
      <c r="Z19" s="2">
        <v>44</v>
      </c>
    </row>
    <row r="20" spans="1:26" x14ac:dyDescent="0.35">
      <c r="A20" s="2">
        <v>41392</v>
      </c>
      <c r="B20" s="2" t="s">
        <v>207</v>
      </c>
      <c r="C20" s="2" t="s">
        <v>229</v>
      </c>
      <c r="D20" s="2" t="s">
        <v>209</v>
      </c>
      <c r="E20" s="2" t="s">
        <v>196</v>
      </c>
      <c r="F20" s="2" t="s">
        <v>210</v>
      </c>
      <c r="G20" s="2">
        <v>206</v>
      </c>
      <c r="H20" s="2">
        <v>5</v>
      </c>
      <c r="I20" s="2">
        <v>220</v>
      </c>
      <c r="J20" s="2">
        <v>5</v>
      </c>
      <c r="K20" s="2">
        <v>45</v>
      </c>
      <c r="L20" s="2">
        <v>41</v>
      </c>
      <c r="M20" s="2">
        <v>16</v>
      </c>
      <c r="N20" s="2">
        <v>10</v>
      </c>
      <c r="O20" s="2">
        <v>5</v>
      </c>
      <c r="P20" s="2" t="s">
        <v>196</v>
      </c>
      <c r="Q20" s="2">
        <v>76</v>
      </c>
      <c r="R20" s="2">
        <v>1</v>
      </c>
      <c r="S20" s="2">
        <v>1</v>
      </c>
      <c r="T20" s="2">
        <v>0</v>
      </c>
      <c r="U20" s="2">
        <v>5</v>
      </c>
      <c r="V20" s="2" t="s">
        <v>202</v>
      </c>
      <c r="W20" s="2">
        <v>4</v>
      </c>
      <c r="X20" s="2">
        <v>0</v>
      </c>
      <c r="Y20" s="2">
        <v>1</v>
      </c>
      <c r="Z20" s="2">
        <v>29</v>
      </c>
    </row>
    <row r="21" spans="1:26" x14ac:dyDescent="0.35">
      <c r="A21" s="2">
        <v>41392</v>
      </c>
      <c r="B21" s="2" t="s">
        <v>207</v>
      </c>
      <c r="C21" s="2" t="s">
        <v>229</v>
      </c>
      <c r="D21" s="2" t="s">
        <v>209</v>
      </c>
      <c r="E21" s="2" t="s">
        <v>196</v>
      </c>
      <c r="F21" s="2" t="s">
        <v>210</v>
      </c>
      <c r="G21" s="2">
        <v>206</v>
      </c>
      <c r="H21" s="2">
        <v>5</v>
      </c>
      <c r="I21" s="2">
        <v>220</v>
      </c>
      <c r="J21" s="2">
        <v>5</v>
      </c>
      <c r="K21" s="2">
        <v>45</v>
      </c>
      <c r="L21" s="2">
        <v>41</v>
      </c>
      <c r="M21" s="2">
        <v>16</v>
      </c>
      <c r="N21" s="2">
        <v>10</v>
      </c>
      <c r="O21" s="2">
        <v>6</v>
      </c>
      <c r="P21" s="2" t="s">
        <v>50</v>
      </c>
      <c r="Q21" s="2">
        <v>9</v>
      </c>
      <c r="R21" s="2">
        <v>0</v>
      </c>
      <c r="S21" s="2">
        <v>0</v>
      </c>
      <c r="T21" s="2">
        <v>0</v>
      </c>
      <c r="U21" s="2">
        <v>6</v>
      </c>
      <c r="V21" s="2" t="s">
        <v>50</v>
      </c>
      <c r="W21" s="2">
        <v>3</v>
      </c>
      <c r="X21" s="2">
        <v>0</v>
      </c>
      <c r="Y21" s="2">
        <v>1</v>
      </c>
      <c r="Z21" s="2">
        <v>23</v>
      </c>
    </row>
    <row r="22" spans="1:26" x14ac:dyDescent="0.35">
      <c r="A22" s="2">
        <v>41392</v>
      </c>
      <c r="B22" s="2" t="s">
        <v>207</v>
      </c>
      <c r="C22" s="2" t="s">
        <v>229</v>
      </c>
      <c r="D22" s="2" t="s">
        <v>209</v>
      </c>
      <c r="E22" s="2" t="s">
        <v>196</v>
      </c>
      <c r="F22" s="2" t="s">
        <v>210</v>
      </c>
      <c r="G22" s="2">
        <v>206</v>
      </c>
      <c r="H22" s="2">
        <v>5</v>
      </c>
      <c r="I22" s="2">
        <v>220</v>
      </c>
      <c r="J22" s="2">
        <v>5</v>
      </c>
      <c r="K22" s="2">
        <v>45</v>
      </c>
      <c r="L22" s="2">
        <v>41</v>
      </c>
      <c r="M22" s="2">
        <v>16</v>
      </c>
      <c r="N22" s="2">
        <v>10</v>
      </c>
      <c r="O22" s="2">
        <v>7</v>
      </c>
      <c r="P22" s="2" t="s">
        <v>224</v>
      </c>
      <c r="Q22" s="2">
        <v>6</v>
      </c>
      <c r="R22" s="2">
        <v>0</v>
      </c>
      <c r="S22" s="2">
        <v>0</v>
      </c>
      <c r="T22" s="2">
        <v>0</v>
      </c>
      <c r="U22" s="2">
        <v>7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</row>
    <row r="23" spans="1:26" x14ac:dyDescent="0.35">
      <c r="A23" s="2">
        <v>41392</v>
      </c>
      <c r="B23" s="2" t="s">
        <v>207</v>
      </c>
      <c r="C23" s="2" t="s">
        <v>229</v>
      </c>
      <c r="D23" s="2" t="s">
        <v>209</v>
      </c>
      <c r="E23" s="2" t="s">
        <v>196</v>
      </c>
      <c r="F23" s="2" t="s">
        <v>210</v>
      </c>
      <c r="G23" s="2">
        <v>206</v>
      </c>
      <c r="H23" s="2">
        <v>5</v>
      </c>
      <c r="I23" s="2">
        <v>220</v>
      </c>
      <c r="J23" s="2">
        <v>5</v>
      </c>
      <c r="K23" s="2">
        <v>45</v>
      </c>
      <c r="L23" s="2">
        <v>41</v>
      </c>
      <c r="M23" s="2">
        <v>16</v>
      </c>
      <c r="N23" s="2">
        <v>10</v>
      </c>
      <c r="O23" s="2">
        <v>8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8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</row>
    <row r="24" spans="1:26" x14ac:dyDescent="0.35">
      <c r="A24" s="2">
        <v>41392</v>
      </c>
      <c r="B24" s="2" t="s">
        <v>207</v>
      </c>
      <c r="C24" s="2" t="s">
        <v>229</v>
      </c>
      <c r="D24" s="2" t="s">
        <v>209</v>
      </c>
      <c r="E24" s="2" t="s">
        <v>196</v>
      </c>
      <c r="F24" s="2" t="s">
        <v>210</v>
      </c>
      <c r="G24" s="2">
        <v>206</v>
      </c>
      <c r="H24" s="2">
        <v>5</v>
      </c>
      <c r="I24" s="2">
        <v>220</v>
      </c>
      <c r="J24" s="2">
        <v>5</v>
      </c>
      <c r="K24" s="2">
        <v>45</v>
      </c>
      <c r="L24" s="2">
        <v>41</v>
      </c>
      <c r="M24" s="2">
        <v>16</v>
      </c>
      <c r="N24" s="2">
        <v>10</v>
      </c>
      <c r="O24" s="2">
        <v>9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9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</row>
    <row r="25" spans="1:26" x14ac:dyDescent="0.35">
      <c r="A25" s="2">
        <v>41392</v>
      </c>
      <c r="B25" s="2" t="s">
        <v>207</v>
      </c>
      <c r="C25" s="2" t="s">
        <v>229</v>
      </c>
      <c r="D25" s="2" t="s">
        <v>209</v>
      </c>
      <c r="E25" s="2" t="s">
        <v>196</v>
      </c>
      <c r="F25" s="2" t="s">
        <v>210</v>
      </c>
      <c r="G25" s="2">
        <v>206</v>
      </c>
      <c r="H25" s="2">
        <v>5</v>
      </c>
      <c r="I25" s="2">
        <v>220</v>
      </c>
      <c r="J25" s="2">
        <v>5</v>
      </c>
      <c r="K25" s="2">
        <v>45</v>
      </c>
      <c r="L25" s="2">
        <v>41</v>
      </c>
      <c r="M25" s="2">
        <v>16</v>
      </c>
      <c r="N25" s="2">
        <v>10</v>
      </c>
      <c r="O25" s="2">
        <v>10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10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</row>
    <row r="26" spans="1:26" x14ac:dyDescent="0.35">
      <c r="A26" s="2">
        <v>41392</v>
      </c>
      <c r="B26" s="2" t="s">
        <v>207</v>
      </c>
      <c r="C26" s="2" t="s">
        <v>229</v>
      </c>
      <c r="D26" s="2" t="s">
        <v>209</v>
      </c>
      <c r="E26" s="2" t="s">
        <v>196</v>
      </c>
      <c r="F26" s="2" t="s">
        <v>210</v>
      </c>
      <c r="G26" s="2">
        <v>206</v>
      </c>
      <c r="H26" s="2">
        <v>5</v>
      </c>
      <c r="I26" s="2">
        <v>220</v>
      </c>
      <c r="J26" s="2">
        <v>5</v>
      </c>
      <c r="K26" s="2">
        <v>45</v>
      </c>
      <c r="L26" s="2">
        <v>41</v>
      </c>
      <c r="M26" s="2">
        <v>16</v>
      </c>
      <c r="N26" s="2">
        <v>10</v>
      </c>
      <c r="O26" s="2">
        <v>11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11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</row>
    <row r="27" spans="1:26" x14ac:dyDescent="0.35">
      <c r="A27" s="2">
        <v>41399</v>
      </c>
      <c r="B27" s="2" t="s">
        <v>285</v>
      </c>
      <c r="C27" s="2" t="s">
        <v>194</v>
      </c>
      <c r="D27" s="2" t="s">
        <v>195</v>
      </c>
      <c r="E27" s="2" t="s">
        <v>196</v>
      </c>
      <c r="F27" s="2" t="s">
        <v>210</v>
      </c>
      <c r="G27" s="2">
        <v>148</v>
      </c>
      <c r="H27" s="2">
        <v>5</v>
      </c>
      <c r="I27" s="2">
        <v>146</v>
      </c>
      <c r="J27" s="2">
        <v>9</v>
      </c>
      <c r="K27" s="2">
        <v>47</v>
      </c>
      <c r="L27" s="2">
        <v>31</v>
      </c>
      <c r="M27" s="2">
        <v>11</v>
      </c>
      <c r="N27" s="2">
        <v>15</v>
      </c>
      <c r="O27" s="2">
        <v>1</v>
      </c>
      <c r="P27" s="2" t="s">
        <v>242</v>
      </c>
      <c r="Q27" s="2">
        <v>33</v>
      </c>
      <c r="R27" s="2">
        <v>1</v>
      </c>
      <c r="S27" s="2">
        <v>0</v>
      </c>
      <c r="T27" s="2">
        <v>0</v>
      </c>
      <c r="U27" s="2">
        <v>1</v>
      </c>
      <c r="V27" s="2" t="s">
        <v>199</v>
      </c>
      <c r="W27" s="2">
        <v>10</v>
      </c>
      <c r="X27" s="2">
        <v>2</v>
      </c>
      <c r="Y27" s="2">
        <v>1</v>
      </c>
      <c r="Z27" s="2">
        <v>17</v>
      </c>
    </row>
    <row r="28" spans="1:26" x14ac:dyDescent="0.35">
      <c r="A28" s="2">
        <v>41399</v>
      </c>
      <c r="B28" s="2" t="s">
        <v>285</v>
      </c>
      <c r="C28" s="2" t="s">
        <v>194</v>
      </c>
      <c r="D28" s="2" t="s">
        <v>195</v>
      </c>
      <c r="E28" s="2" t="s">
        <v>196</v>
      </c>
      <c r="F28" s="2" t="s">
        <v>210</v>
      </c>
      <c r="G28" s="2">
        <v>148</v>
      </c>
      <c r="H28" s="2">
        <v>5</v>
      </c>
      <c r="I28" s="2">
        <v>146</v>
      </c>
      <c r="J28" s="2">
        <v>9</v>
      </c>
      <c r="K28" s="2">
        <v>47</v>
      </c>
      <c r="L28" s="2">
        <v>31</v>
      </c>
      <c r="M28" s="2">
        <v>11</v>
      </c>
      <c r="N28" s="2">
        <v>15</v>
      </c>
      <c r="O28" s="2">
        <v>2</v>
      </c>
      <c r="P28" s="2" t="s">
        <v>202</v>
      </c>
      <c r="Q28" s="2">
        <v>7</v>
      </c>
      <c r="R28" s="2">
        <v>1</v>
      </c>
      <c r="S28" s="2">
        <v>0</v>
      </c>
      <c r="T28" s="2">
        <v>0</v>
      </c>
      <c r="U28" s="2">
        <v>2</v>
      </c>
      <c r="V28" s="2" t="s">
        <v>206</v>
      </c>
      <c r="W28" s="2">
        <v>11</v>
      </c>
      <c r="X28" s="2">
        <v>2</v>
      </c>
      <c r="Y28" s="2">
        <v>2</v>
      </c>
      <c r="Z28" s="2">
        <v>24</v>
      </c>
    </row>
    <row r="29" spans="1:26" x14ac:dyDescent="0.35">
      <c r="A29" s="2">
        <v>41399</v>
      </c>
      <c r="B29" s="2" t="s">
        <v>285</v>
      </c>
      <c r="C29" s="2" t="s">
        <v>194</v>
      </c>
      <c r="D29" s="2" t="s">
        <v>195</v>
      </c>
      <c r="E29" s="2" t="s">
        <v>196</v>
      </c>
      <c r="F29" s="2" t="s">
        <v>210</v>
      </c>
      <c r="G29" s="2">
        <v>148</v>
      </c>
      <c r="H29" s="2">
        <v>5</v>
      </c>
      <c r="I29" s="2">
        <v>146</v>
      </c>
      <c r="J29" s="2">
        <v>9</v>
      </c>
      <c r="K29" s="2">
        <v>47</v>
      </c>
      <c r="L29" s="2">
        <v>31</v>
      </c>
      <c r="M29" s="2">
        <v>11</v>
      </c>
      <c r="N29" s="2">
        <v>15</v>
      </c>
      <c r="O29" s="2">
        <v>3</v>
      </c>
      <c r="P29" s="2" t="s">
        <v>226</v>
      </c>
      <c r="Q29" s="2">
        <v>21</v>
      </c>
      <c r="R29" s="2">
        <v>1</v>
      </c>
      <c r="S29" s="2">
        <v>0</v>
      </c>
      <c r="T29" s="2">
        <v>0</v>
      </c>
      <c r="U29" s="2">
        <v>3</v>
      </c>
      <c r="V29" s="2" t="s">
        <v>196</v>
      </c>
      <c r="W29" s="2">
        <v>6</v>
      </c>
      <c r="X29" s="2">
        <v>0</v>
      </c>
      <c r="Y29" s="2">
        <v>2</v>
      </c>
      <c r="Z29" s="2">
        <v>15</v>
      </c>
    </row>
    <row r="30" spans="1:26" x14ac:dyDescent="0.35">
      <c r="A30" s="2">
        <v>41399</v>
      </c>
      <c r="B30" s="2" t="s">
        <v>285</v>
      </c>
      <c r="C30" s="2" t="s">
        <v>194</v>
      </c>
      <c r="D30" s="2" t="s">
        <v>195</v>
      </c>
      <c r="E30" s="2" t="s">
        <v>196</v>
      </c>
      <c r="F30" s="2" t="s">
        <v>210</v>
      </c>
      <c r="G30" s="2">
        <v>148</v>
      </c>
      <c r="H30" s="2">
        <v>5</v>
      </c>
      <c r="I30" s="2">
        <v>146</v>
      </c>
      <c r="J30" s="2">
        <v>9</v>
      </c>
      <c r="K30" s="2">
        <v>47</v>
      </c>
      <c r="L30" s="2">
        <v>31</v>
      </c>
      <c r="M30" s="2">
        <v>11</v>
      </c>
      <c r="N30" s="2">
        <v>15</v>
      </c>
      <c r="O30" s="2">
        <v>4</v>
      </c>
      <c r="P30" s="2" t="s">
        <v>211</v>
      </c>
      <c r="Q30" s="2">
        <v>25</v>
      </c>
      <c r="R30" s="2">
        <v>1</v>
      </c>
      <c r="S30" s="2">
        <v>0</v>
      </c>
      <c r="T30" s="2">
        <v>0</v>
      </c>
      <c r="U30" s="2">
        <v>4</v>
      </c>
      <c r="V30" s="2" t="s">
        <v>203</v>
      </c>
      <c r="W30" s="2">
        <v>5</v>
      </c>
      <c r="X30" s="2">
        <v>2</v>
      </c>
      <c r="Y30" s="2">
        <v>2</v>
      </c>
      <c r="Z30" s="2">
        <v>19</v>
      </c>
    </row>
    <row r="31" spans="1:26" x14ac:dyDescent="0.35">
      <c r="A31" s="2">
        <v>41399</v>
      </c>
      <c r="B31" s="2" t="s">
        <v>285</v>
      </c>
      <c r="C31" s="2" t="s">
        <v>194</v>
      </c>
      <c r="D31" s="2" t="s">
        <v>195</v>
      </c>
      <c r="E31" s="2" t="s">
        <v>196</v>
      </c>
      <c r="F31" s="2" t="s">
        <v>210</v>
      </c>
      <c r="G31" s="2">
        <v>148</v>
      </c>
      <c r="H31" s="2">
        <v>5</v>
      </c>
      <c r="I31" s="2">
        <v>146</v>
      </c>
      <c r="J31" s="2">
        <v>9</v>
      </c>
      <c r="K31" s="2">
        <v>47</v>
      </c>
      <c r="L31" s="2">
        <v>31</v>
      </c>
      <c r="M31" s="2">
        <v>11</v>
      </c>
      <c r="N31" s="2">
        <v>15</v>
      </c>
      <c r="O31" s="2">
        <v>5</v>
      </c>
      <c r="P31" s="2" t="s">
        <v>199</v>
      </c>
      <c r="Q31" s="2">
        <v>10</v>
      </c>
      <c r="R31" s="2">
        <v>1</v>
      </c>
      <c r="S31" s="2">
        <v>0</v>
      </c>
      <c r="T31" s="2">
        <v>0</v>
      </c>
      <c r="U31" s="2">
        <v>5</v>
      </c>
      <c r="V31" s="2" t="s">
        <v>202</v>
      </c>
      <c r="W31" s="2">
        <v>3</v>
      </c>
      <c r="X31" s="2">
        <v>0</v>
      </c>
      <c r="Y31" s="2">
        <v>1</v>
      </c>
      <c r="Z31" s="2">
        <v>16</v>
      </c>
    </row>
    <row r="32" spans="1:26" x14ac:dyDescent="0.35">
      <c r="A32" s="2">
        <v>41399</v>
      </c>
      <c r="B32" s="2" t="s">
        <v>285</v>
      </c>
      <c r="C32" s="2" t="s">
        <v>194</v>
      </c>
      <c r="D32" s="2" t="s">
        <v>195</v>
      </c>
      <c r="E32" s="2" t="s">
        <v>196</v>
      </c>
      <c r="F32" s="2" t="s">
        <v>210</v>
      </c>
      <c r="G32" s="2">
        <v>148</v>
      </c>
      <c r="H32" s="2">
        <v>5</v>
      </c>
      <c r="I32" s="2">
        <v>146</v>
      </c>
      <c r="J32" s="2">
        <v>9</v>
      </c>
      <c r="K32" s="2">
        <v>47</v>
      </c>
      <c r="L32" s="2">
        <v>31</v>
      </c>
      <c r="M32" s="2">
        <v>11</v>
      </c>
      <c r="N32" s="2">
        <v>15</v>
      </c>
      <c r="O32" s="2">
        <v>6</v>
      </c>
      <c r="P32" s="2" t="s">
        <v>196</v>
      </c>
      <c r="Q32" s="2">
        <v>28</v>
      </c>
      <c r="R32" s="2">
        <v>0</v>
      </c>
      <c r="S32" s="2">
        <v>0</v>
      </c>
      <c r="T32" s="2">
        <v>0</v>
      </c>
      <c r="U32" s="2">
        <v>6</v>
      </c>
      <c r="V32" s="2" t="s">
        <v>270</v>
      </c>
      <c r="W32" s="2">
        <v>6</v>
      </c>
      <c r="X32" s="2">
        <v>1</v>
      </c>
      <c r="Y32" s="2">
        <v>1</v>
      </c>
      <c r="Z32" s="2">
        <v>10</v>
      </c>
    </row>
    <row r="33" spans="1:26" x14ac:dyDescent="0.35">
      <c r="A33" s="2">
        <v>41399</v>
      </c>
      <c r="B33" s="2" t="s">
        <v>285</v>
      </c>
      <c r="C33" s="2" t="s">
        <v>194</v>
      </c>
      <c r="D33" s="2" t="s">
        <v>195</v>
      </c>
      <c r="E33" s="2" t="s">
        <v>196</v>
      </c>
      <c r="F33" s="2" t="s">
        <v>210</v>
      </c>
      <c r="G33" s="2">
        <v>148</v>
      </c>
      <c r="H33" s="2">
        <v>5</v>
      </c>
      <c r="I33" s="2">
        <v>146</v>
      </c>
      <c r="J33" s="2">
        <v>9</v>
      </c>
      <c r="K33" s="2">
        <v>47</v>
      </c>
      <c r="L33" s="2">
        <v>31</v>
      </c>
      <c r="M33" s="2">
        <v>11</v>
      </c>
      <c r="N33" s="2">
        <v>15</v>
      </c>
      <c r="O33" s="2">
        <v>7</v>
      </c>
      <c r="P33" s="2" t="s">
        <v>206</v>
      </c>
      <c r="Q33" s="2">
        <v>13</v>
      </c>
      <c r="R33" s="2">
        <v>0</v>
      </c>
      <c r="S33" s="2">
        <v>0</v>
      </c>
      <c r="T33" s="2">
        <v>0</v>
      </c>
      <c r="U33" s="2">
        <v>7</v>
      </c>
      <c r="V33" s="2" t="s">
        <v>218</v>
      </c>
      <c r="W33" s="2">
        <v>6</v>
      </c>
      <c r="X33" s="2">
        <v>0</v>
      </c>
      <c r="Y33" s="2">
        <v>0</v>
      </c>
      <c r="Z33" s="2">
        <v>30</v>
      </c>
    </row>
    <row r="34" spans="1:26" x14ac:dyDescent="0.35">
      <c r="A34" s="2">
        <v>41399</v>
      </c>
      <c r="B34" s="2" t="s">
        <v>285</v>
      </c>
      <c r="C34" s="2" t="s">
        <v>194</v>
      </c>
      <c r="D34" s="2" t="s">
        <v>195</v>
      </c>
      <c r="E34" s="2" t="s">
        <v>196</v>
      </c>
      <c r="F34" s="2" t="s">
        <v>210</v>
      </c>
      <c r="G34" s="2">
        <v>148</v>
      </c>
      <c r="H34" s="2">
        <v>5</v>
      </c>
      <c r="I34" s="2">
        <v>146</v>
      </c>
      <c r="J34" s="2">
        <v>9</v>
      </c>
      <c r="K34" s="2">
        <v>47</v>
      </c>
      <c r="L34" s="2">
        <v>31</v>
      </c>
      <c r="M34" s="2">
        <v>11</v>
      </c>
      <c r="N34" s="2">
        <v>15</v>
      </c>
      <c r="O34" s="2">
        <v>8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8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</row>
    <row r="35" spans="1:26" x14ac:dyDescent="0.35">
      <c r="A35" s="2">
        <v>41399</v>
      </c>
      <c r="B35" s="2" t="s">
        <v>285</v>
      </c>
      <c r="C35" s="2" t="s">
        <v>194</v>
      </c>
      <c r="D35" s="2" t="s">
        <v>195</v>
      </c>
      <c r="E35" s="2" t="s">
        <v>196</v>
      </c>
      <c r="F35" s="2" t="s">
        <v>210</v>
      </c>
      <c r="G35" s="2">
        <v>148</v>
      </c>
      <c r="H35" s="2">
        <v>5</v>
      </c>
      <c r="I35" s="2">
        <v>146</v>
      </c>
      <c r="J35" s="2">
        <v>9</v>
      </c>
      <c r="K35" s="2">
        <v>47</v>
      </c>
      <c r="L35" s="2">
        <v>31</v>
      </c>
      <c r="M35" s="2">
        <v>11</v>
      </c>
      <c r="N35" s="2">
        <v>15</v>
      </c>
      <c r="O35" s="2">
        <v>9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9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</row>
    <row r="36" spans="1:26" x14ac:dyDescent="0.35">
      <c r="A36" s="2">
        <v>41399</v>
      </c>
      <c r="B36" s="2" t="s">
        <v>285</v>
      </c>
      <c r="C36" s="2" t="s">
        <v>194</v>
      </c>
      <c r="D36" s="2" t="s">
        <v>195</v>
      </c>
      <c r="E36" s="2" t="s">
        <v>196</v>
      </c>
      <c r="F36" s="2" t="s">
        <v>210</v>
      </c>
      <c r="G36" s="2">
        <v>148</v>
      </c>
      <c r="H36" s="2">
        <v>5</v>
      </c>
      <c r="I36" s="2">
        <v>146</v>
      </c>
      <c r="J36" s="2">
        <v>9</v>
      </c>
      <c r="K36" s="2">
        <v>47</v>
      </c>
      <c r="L36" s="2">
        <v>31</v>
      </c>
      <c r="M36" s="2">
        <v>11</v>
      </c>
      <c r="N36" s="2">
        <v>15</v>
      </c>
      <c r="O36" s="2">
        <v>10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10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</row>
    <row r="37" spans="1:26" x14ac:dyDescent="0.35">
      <c r="A37" s="2">
        <v>41399</v>
      </c>
      <c r="B37" s="2" t="s">
        <v>285</v>
      </c>
      <c r="C37" s="2" t="s">
        <v>194</v>
      </c>
      <c r="D37" s="2" t="s">
        <v>195</v>
      </c>
      <c r="E37" s="2" t="s">
        <v>196</v>
      </c>
      <c r="F37" s="2" t="s">
        <v>210</v>
      </c>
      <c r="G37" s="2">
        <v>148</v>
      </c>
      <c r="H37" s="2">
        <v>5</v>
      </c>
      <c r="I37" s="2">
        <v>146</v>
      </c>
      <c r="J37" s="2">
        <v>9</v>
      </c>
      <c r="K37" s="2">
        <v>47</v>
      </c>
      <c r="L37" s="2">
        <v>31</v>
      </c>
      <c r="M37" s="2">
        <v>11</v>
      </c>
      <c r="N37" s="2">
        <v>15</v>
      </c>
      <c r="O37" s="2">
        <v>11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11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</row>
    <row r="38" spans="1:26" x14ac:dyDescent="0.35">
      <c r="A38" s="2">
        <v>41405</v>
      </c>
      <c r="B38" s="2" t="s">
        <v>223</v>
      </c>
      <c r="C38" s="2" t="s">
        <v>229</v>
      </c>
      <c r="D38" s="2" t="s">
        <v>195</v>
      </c>
      <c r="E38" s="2" t="s">
        <v>196</v>
      </c>
      <c r="F38" s="2" t="s">
        <v>197</v>
      </c>
      <c r="G38" s="2">
        <v>185</v>
      </c>
      <c r="H38" s="2">
        <v>10</v>
      </c>
      <c r="I38" s="2">
        <v>149</v>
      </c>
      <c r="J38" s="2">
        <v>3</v>
      </c>
      <c r="K38" s="2">
        <v>34</v>
      </c>
      <c r="L38" s="2">
        <v>43</v>
      </c>
      <c r="M38" s="2">
        <v>15</v>
      </c>
      <c r="N38" s="2">
        <v>3</v>
      </c>
      <c r="O38" s="2">
        <v>1</v>
      </c>
      <c r="P38" s="2" t="s">
        <v>224</v>
      </c>
      <c r="Q38" s="2">
        <v>9</v>
      </c>
      <c r="R38" s="2">
        <v>1</v>
      </c>
      <c r="S38" s="2">
        <v>0</v>
      </c>
      <c r="T38" s="2">
        <v>0</v>
      </c>
      <c r="U38" s="2">
        <v>1</v>
      </c>
      <c r="V38" s="2" t="s">
        <v>201</v>
      </c>
      <c r="W38" s="2">
        <v>5</v>
      </c>
      <c r="X38" s="2">
        <v>0</v>
      </c>
      <c r="Y38" s="2">
        <v>0</v>
      </c>
      <c r="Z38" s="2">
        <v>18</v>
      </c>
    </row>
    <row r="39" spans="1:26" x14ac:dyDescent="0.35">
      <c r="A39" s="2">
        <v>41405</v>
      </c>
      <c r="B39" s="2" t="s">
        <v>223</v>
      </c>
      <c r="C39" s="2" t="s">
        <v>229</v>
      </c>
      <c r="D39" s="2" t="s">
        <v>195</v>
      </c>
      <c r="E39" s="2" t="s">
        <v>196</v>
      </c>
      <c r="F39" s="2" t="s">
        <v>197</v>
      </c>
      <c r="G39" s="2">
        <v>185</v>
      </c>
      <c r="H39" s="2">
        <v>10</v>
      </c>
      <c r="I39" s="2">
        <v>149</v>
      </c>
      <c r="J39" s="2">
        <v>3</v>
      </c>
      <c r="K39" s="2">
        <v>34</v>
      </c>
      <c r="L39" s="2">
        <v>43</v>
      </c>
      <c r="M39" s="2">
        <v>15</v>
      </c>
      <c r="N39" s="2">
        <v>3</v>
      </c>
      <c r="O39" s="2">
        <v>2</v>
      </c>
      <c r="P39" s="2" t="s">
        <v>239</v>
      </c>
      <c r="Q39" s="2">
        <v>0</v>
      </c>
      <c r="R39" s="2">
        <v>1</v>
      </c>
      <c r="S39" s="2">
        <v>0</v>
      </c>
      <c r="T39" s="2">
        <v>0</v>
      </c>
      <c r="U39" s="2">
        <v>2</v>
      </c>
      <c r="V39" s="2" t="s">
        <v>203</v>
      </c>
      <c r="W39" s="2">
        <v>8</v>
      </c>
      <c r="X39" s="2">
        <v>2</v>
      </c>
      <c r="Y39" s="2">
        <v>0</v>
      </c>
      <c r="Z39" s="2">
        <v>16</v>
      </c>
    </row>
    <row r="40" spans="1:26" x14ac:dyDescent="0.35">
      <c r="A40" s="2">
        <v>41405</v>
      </c>
      <c r="B40" s="2" t="s">
        <v>223</v>
      </c>
      <c r="C40" s="2" t="s">
        <v>229</v>
      </c>
      <c r="D40" s="2" t="s">
        <v>195</v>
      </c>
      <c r="E40" s="2" t="s">
        <v>196</v>
      </c>
      <c r="F40" s="2" t="s">
        <v>197</v>
      </c>
      <c r="G40" s="2">
        <v>185</v>
      </c>
      <c r="H40" s="2">
        <v>10</v>
      </c>
      <c r="I40" s="2">
        <v>149</v>
      </c>
      <c r="J40" s="2">
        <v>3</v>
      </c>
      <c r="K40" s="2">
        <v>34</v>
      </c>
      <c r="L40" s="2">
        <v>43</v>
      </c>
      <c r="M40" s="2">
        <v>15</v>
      </c>
      <c r="N40" s="2">
        <v>3</v>
      </c>
      <c r="O40" s="2">
        <v>3</v>
      </c>
      <c r="P40" s="2" t="s">
        <v>198</v>
      </c>
      <c r="Q40" s="2">
        <v>14</v>
      </c>
      <c r="R40" s="2">
        <v>1</v>
      </c>
      <c r="S40" s="2">
        <v>0</v>
      </c>
      <c r="T40" s="2">
        <v>0</v>
      </c>
      <c r="U40" s="2">
        <v>3</v>
      </c>
      <c r="V40" s="2" t="s">
        <v>214</v>
      </c>
      <c r="W40" s="2">
        <v>12</v>
      </c>
      <c r="X40" s="2">
        <v>0</v>
      </c>
      <c r="Y40" s="2">
        <v>3</v>
      </c>
      <c r="Z40" s="2">
        <v>36</v>
      </c>
    </row>
    <row r="41" spans="1:26" x14ac:dyDescent="0.35">
      <c r="A41" s="2">
        <v>41405</v>
      </c>
      <c r="B41" s="2" t="s">
        <v>223</v>
      </c>
      <c r="C41" s="2" t="s">
        <v>229</v>
      </c>
      <c r="D41" s="2" t="s">
        <v>195</v>
      </c>
      <c r="E41" s="2" t="s">
        <v>196</v>
      </c>
      <c r="F41" s="2" t="s">
        <v>197</v>
      </c>
      <c r="G41" s="2">
        <v>185</v>
      </c>
      <c r="H41" s="2">
        <v>10</v>
      </c>
      <c r="I41" s="2">
        <v>149</v>
      </c>
      <c r="J41" s="2">
        <v>3</v>
      </c>
      <c r="K41" s="2">
        <v>34</v>
      </c>
      <c r="L41" s="2">
        <v>43</v>
      </c>
      <c r="M41" s="2">
        <v>15</v>
      </c>
      <c r="N41" s="2">
        <v>3</v>
      </c>
      <c r="O41" s="2">
        <v>4</v>
      </c>
      <c r="P41" s="2" t="s">
        <v>196</v>
      </c>
      <c r="Q41" s="2">
        <v>57</v>
      </c>
      <c r="R41" s="2">
        <v>1</v>
      </c>
      <c r="S41" s="2">
        <v>1</v>
      </c>
      <c r="T41" s="2">
        <v>0</v>
      </c>
      <c r="U41" s="2">
        <v>4</v>
      </c>
      <c r="V41" s="2" t="s">
        <v>222</v>
      </c>
      <c r="W41" s="2">
        <v>5</v>
      </c>
      <c r="X41" s="2">
        <v>0</v>
      </c>
      <c r="Y41" s="2">
        <v>0</v>
      </c>
      <c r="Z41" s="2">
        <v>44</v>
      </c>
    </row>
    <row r="42" spans="1:26" x14ac:dyDescent="0.35">
      <c r="A42" s="2">
        <v>41405</v>
      </c>
      <c r="B42" s="2" t="s">
        <v>223</v>
      </c>
      <c r="C42" s="2" t="s">
        <v>229</v>
      </c>
      <c r="D42" s="2" t="s">
        <v>195</v>
      </c>
      <c r="E42" s="2" t="s">
        <v>196</v>
      </c>
      <c r="F42" s="2" t="s">
        <v>197</v>
      </c>
      <c r="G42" s="2">
        <v>185</v>
      </c>
      <c r="H42" s="2">
        <v>10</v>
      </c>
      <c r="I42" s="2">
        <v>149</v>
      </c>
      <c r="J42" s="2">
        <v>3</v>
      </c>
      <c r="K42" s="2">
        <v>34</v>
      </c>
      <c r="L42" s="2">
        <v>43</v>
      </c>
      <c r="M42" s="2">
        <v>15</v>
      </c>
      <c r="N42" s="2">
        <v>3</v>
      </c>
      <c r="O42" s="2">
        <v>5</v>
      </c>
      <c r="P42" s="2" t="s">
        <v>242</v>
      </c>
      <c r="Q42" s="2">
        <v>56</v>
      </c>
      <c r="R42" s="2">
        <v>1</v>
      </c>
      <c r="S42" s="2">
        <v>1</v>
      </c>
      <c r="T42" s="2">
        <v>0</v>
      </c>
      <c r="U42" s="2">
        <v>5</v>
      </c>
      <c r="V42" s="2" t="s">
        <v>198</v>
      </c>
      <c r="W42" s="2">
        <v>4</v>
      </c>
      <c r="X42" s="2">
        <v>0</v>
      </c>
      <c r="Y42" s="2">
        <v>0</v>
      </c>
      <c r="Z42" s="2">
        <v>32</v>
      </c>
    </row>
    <row r="43" spans="1:26" x14ac:dyDescent="0.35">
      <c r="A43" s="2">
        <v>41405</v>
      </c>
      <c r="B43" s="2" t="s">
        <v>223</v>
      </c>
      <c r="C43" s="2" t="s">
        <v>229</v>
      </c>
      <c r="D43" s="2" t="s">
        <v>195</v>
      </c>
      <c r="E43" s="2" t="s">
        <v>196</v>
      </c>
      <c r="F43" s="2" t="s">
        <v>197</v>
      </c>
      <c r="G43" s="2">
        <v>185</v>
      </c>
      <c r="H43" s="2">
        <v>10</v>
      </c>
      <c r="I43" s="2">
        <v>149</v>
      </c>
      <c r="J43" s="2">
        <v>3</v>
      </c>
      <c r="K43" s="2">
        <v>34</v>
      </c>
      <c r="L43" s="2">
        <v>43</v>
      </c>
      <c r="M43" s="2">
        <v>15</v>
      </c>
      <c r="N43" s="2">
        <v>3</v>
      </c>
      <c r="O43" s="2">
        <v>6</v>
      </c>
      <c r="P43" s="2" t="s">
        <v>201</v>
      </c>
      <c r="Q43" s="2">
        <v>2</v>
      </c>
      <c r="R43" s="2">
        <v>1</v>
      </c>
      <c r="S43" s="2">
        <v>0</v>
      </c>
      <c r="T43" s="2">
        <v>0</v>
      </c>
      <c r="U43" s="2">
        <v>6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</row>
    <row r="44" spans="1:26" x14ac:dyDescent="0.35">
      <c r="A44" s="2">
        <v>41405</v>
      </c>
      <c r="B44" s="2" t="s">
        <v>223</v>
      </c>
      <c r="C44" s="2" t="s">
        <v>229</v>
      </c>
      <c r="D44" s="2" t="s">
        <v>195</v>
      </c>
      <c r="E44" s="2" t="s">
        <v>196</v>
      </c>
      <c r="F44" s="2" t="s">
        <v>197</v>
      </c>
      <c r="G44" s="2">
        <v>185</v>
      </c>
      <c r="H44" s="2">
        <v>10</v>
      </c>
      <c r="I44" s="2">
        <v>149</v>
      </c>
      <c r="J44" s="2">
        <v>3</v>
      </c>
      <c r="K44" s="2">
        <v>34</v>
      </c>
      <c r="L44" s="2">
        <v>43</v>
      </c>
      <c r="M44" s="2">
        <v>15</v>
      </c>
      <c r="N44" s="2">
        <v>3</v>
      </c>
      <c r="O44" s="2">
        <v>7</v>
      </c>
      <c r="P44" s="2" t="s">
        <v>63</v>
      </c>
      <c r="Q44" s="2">
        <v>0</v>
      </c>
      <c r="R44" s="2">
        <v>1</v>
      </c>
      <c r="S44" s="2">
        <v>0</v>
      </c>
      <c r="T44" s="2">
        <v>0</v>
      </c>
      <c r="U44" s="2">
        <v>7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</row>
    <row r="45" spans="1:26" x14ac:dyDescent="0.35">
      <c r="A45" s="2">
        <v>41405</v>
      </c>
      <c r="B45" s="2" t="s">
        <v>223</v>
      </c>
      <c r="C45" s="2" t="s">
        <v>229</v>
      </c>
      <c r="D45" s="2" t="s">
        <v>195</v>
      </c>
      <c r="E45" s="2" t="s">
        <v>196</v>
      </c>
      <c r="F45" s="2" t="s">
        <v>197</v>
      </c>
      <c r="G45" s="2">
        <v>185</v>
      </c>
      <c r="H45" s="2">
        <v>10</v>
      </c>
      <c r="I45" s="2">
        <v>149</v>
      </c>
      <c r="J45" s="2">
        <v>3</v>
      </c>
      <c r="K45" s="2">
        <v>34</v>
      </c>
      <c r="L45" s="2">
        <v>43</v>
      </c>
      <c r="M45" s="2">
        <v>15</v>
      </c>
      <c r="N45" s="2">
        <v>3</v>
      </c>
      <c r="O45" s="2">
        <v>8</v>
      </c>
      <c r="P45" s="2" t="s">
        <v>203</v>
      </c>
      <c r="Q45" s="2">
        <v>25</v>
      </c>
      <c r="R45" s="2">
        <v>1</v>
      </c>
      <c r="S45" s="2">
        <v>0</v>
      </c>
      <c r="T45" s="2">
        <v>0</v>
      </c>
      <c r="U45" s="2">
        <v>8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</row>
    <row r="46" spans="1:26" x14ac:dyDescent="0.35">
      <c r="A46" s="2">
        <v>41405</v>
      </c>
      <c r="B46" s="2" t="s">
        <v>223</v>
      </c>
      <c r="C46" s="2" t="s">
        <v>229</v>
      </c>
      <c r="D46" s="2" t="s">
        <v>195</v>
      </c>
      <c r="E46" s="2" t="s">
        <v>196</v>
      </c>
      <c r="F46" s="2" t="s">
        <v>197</v>
      </c>
      <c r="G46" s="2">
        <v>185</v>
      </c>
      <c r="H46" s="2">
        <v>10</v>
      </c>
      <c r="I46" s="2">
        <v>149</v>
      </c>
      <c r="J46" s="2">
        <v>3</v>
      </c>
      <c r="K46" s="2">
        <v>34</v>
      </c>
      <c r="L46" s="2">
        <v>43</v>
      </c>
      <c r="M46" s="2">
        <v>15</v>
      </c>
      <c r="N46" s="2">
        <v>3</v>
      </c>
      <c r="O46" s="2">
        <v>9</v>
      </c>
      <c r="P46" s="2" t="s">
        <v>214</v>
      </c>
      <c r="Q46" s="2">
        <v>2</v>
      </c>
      <c r="R46" s="2">
        <v>1</v>
      </c>
      <c r="S46" s="2">
        <v>0</v>
      </c>
      <c r="T46" s="2">
        <v>0</v>
      </c>
      <c r="U46" s="2">
        <v>9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</row>
    <row r="47" spans="1:26" x14ac:dyDescent="0.35">
      <c r="A47" s="2">
        <v>41405</v>
      </c>
      <c r="B47" s="2" t="s">
        <v>223</v>
      </c>
      <c r="C47" s="2" t="s">
        <v>229</v>
      </c>
      <c r="D47" s="2" t="s">
        <v>195</v>
      </c>
      <c r="E47" s="2" t="s">
        <v>196</v>
      </c>
      <c r="F47" s="2" t="s">
        <v>197</v>
      </c>
      <c r="G47" s="2">
        <v>185</v>
      </c>
      <c r="H47" s="2">
        <v>10</v>
      </c>
      <c r="I47" s="2">
        <v>149</v>
      </c>
      <c r="J47" s="2">
        <v>3</v>
      </c>
      <c r="K47" s="2">
        <v>34</v>
      </c>
      <c r="L47" s="2">
        <v>43</v>
      </c>
      <c r="M47" s="2">
        <v>15</v>
      </c>
      <c r="N47" s="2">
        <v>3</v>
      </c>
      <c r="O47" s="2">
        <v>10</v>
      </c>
      <c r="P47" s="2" t="s">
        <v>222</v>
      </c>
      <c r="Q47" s="2">
        <v>0</v>
      </c>
      <c r="R47" s="2">
        <v>1</v>
      </c>
      <c r="S47" s="2">
        <v>0</v>
      </c>
      <c r="T47" s="2">
        <v>0</v>
      </c>
      <c r="U47" s="2">
        <v>10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</row>
    <row r="48" spans="1:26" x14ac:dyDescent="0.35">
      <c r="A48" s="2">
        <v>41405</v>
      </c>
      <c r="B48" s="2" t="s">
        <v>223</v>
      </c>
      <c r="C48" s="2" t="s">
        <v>229</v>
      </c>
      <c r="D48" s="2" t="s">
        <v>195</v>
      </c>
      <c r="E48" s="2" t="s">
        <v>196</v>
      </c>
      <c r="F48" s="2" t="s">
        <v>197</v>
      </c>
      <c r="G48" s="2">
        <v>185</v>
      </c>
      <c r="H48" s="2">
        <v>10</v>
      </c>
      <c r="I48" s="2">
        <v>149</v>
      </c>
      <c r="J48" s="2">
        <v>3</v>
      </c>
      <c r="K48" s="2">
        <v>34</v>
      </c>
      <c r="L48" s="2">
        <v>43</v>
      </c>
      <c r="M48" s="2">
        <v>15</v>
      </c>
      <c r="N48" s="2">
        <v>3</v>
      </c>
      <c r="O48" s="2">
        <v>11</v>
      </c>
      <c r="P48" s="2" t="s">
        <v>227</v>
      </c>
      <c r="Q48" s="2">
        <v>5</v>
      </c>
      <c r="R48" s="2">
        <v>0</v>
      </c>
      <c r="S48" s="2">
        <v>0</v>
      </c>
      <c r="T48" s="2">
        <v>0</v>
      </c>
      <c r="U48" s="2">
        <v>11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</row>
    <row r="49" spans="1:26" x14ac:dyDescent="0.35">
      <c r="A49" s="2">
        <v>41412</v>
      </c>
      <c r="B49" s="2" t="s">
        <v>228</v>
      </c>
      <c r="C49" s="2" t="s">
        <v>236</v>
      </c>
      <c r="D49" s="2" t="s">
        <v>209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1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1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</row>
    <row r="50" spans="1:26" x14ac:dyDescent="0.35">
      <c r="A50" s="2">
        <v>41412</v>
      </c>
      <c r="B50" s="2" t="s">
        <v>228</v>
      </c>
      <c r="C50" s="2" t="s">
        <v>236</v>
      </c>
      <c r="D50" s="2" t="s">
        <v>209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2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2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</row>
    <row r="51" spans="1:26" x14ac:dyDescent="0.35">
      <c r="A51" s="2">
        <v>41412</v>
      </c>
      <c r="B51" s="2" t="s">
        <v>228</v>
      </c>
      <c r="C51" s="2" t="s">
        <v>236</v>
      </c>
      <c r="D51" s="2" t="s">
        <v>209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3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3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</row>
    <row r="52" spans="1:26" x14ac:dyDescent="0.35">
      <c r="A52" s="2">
        <v>41412</v>
      </c>
      <c r="B52" s="2" t="s">
        <v>228</v>
      </c>
      <c r="C52" s="2" t="s">
        <v>236</v>
      </c>
      <c r="D52" s="2" t="s">
        <v>209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4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4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</row>
    <row r="53" spans="1:26" x14ac:dyDescent="0.35">
      <c r="A53" s="2">
        <v>41412</v>
      </c>
      <c r="B53" s="2" t="s">
        <v>228</v>
      </c>
      <c r="C53" s="2" t="s">
        <v>236</v>
      </c>
      <c r="D53" s="2" t="s">
        <v>209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5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5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</row>
    <row r="54" spans="1:26" x14ac:dyDescent="0.35">
      <c r="A54" s="2">
        <v>41412</v>
      </c>
      <c r="B54" s="2" t="s">
        <v>228</v>
      </c>
      <c r="C54" s="2" t="s">
        <v>236</v>
      </c>
      <c r="D54" s="2" t="s">
        <v>209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6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6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</row>
    <row r="55" spans="1:26" x14ac:dyDescent="0.35">
      <c r="A55" s="2">
        <v>41412</v>
      </c>
      <c r="B55" s="2" t="s">
        <v>228</v>
      </c>
      <c r="C55" s="2" t="s">
        <v>236</v>
      </c>
      <c r="D55" s="2" t="s">
        <v>209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7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7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</row>
    <row r="56" spans="1:26" x14ac:dyDescent="0.35">
      <c r="A56" s="2">
        <v>41412</v>
      </c>
      <c r="B56" s="2" t="s">
        <v>228</v>
      </c>
      <c r="C56" s="2" t="s">
        <v>236</v>
      </c>
      <c r="D56" s="2" t="s">
        <v>209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8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8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</row>
    <row r="57" spans="1:26" x14ac:dyDescent="0.35">
      <c r="A57" s="2">
        <v>41412</v>
      </c>
      <c r="B57" s="2" t="s">
        <v>228</v>
      </c>
      <c r="C57" s="2" t="s">
        <v>236</v>
      </c>
      <c r="D57" s="2" t="s">
        <v>209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9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9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</row>
    <row r="58" spans="1:26" x14ac:dyDescent="0.35">
      <c r="A58" s="2">
        <v>41412</v>
      </c>
      <c r="B58" s="2" t="s">
        <v>228</v>
      </c>
      <c r="C58" s="2" t="s">
        <v>236</v>
      </c>
      <c r="D58" s="2" t="s">
        <v>209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10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10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</row>
    <row r="59" spans="1:26" x14ac:dyDescent="0.35">
      <c r="A59" s="2">
        <v>41412</v>
      </c>
      <c r="B59" s="2" t="s">
        <v>228</v>
      </c>
      <c r="C59" s="2" t="s">
        <v>236</v>
      </c>
      <c r="D59" s="2" t="s">
        <v>209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11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11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</row>
    <row r="60" spans="1:26" x14ac:dyDescent="0.35">
      <c r="A60" s="2">
        <v>41413</v>
      </c>
      <c r="B60" s="2" t="s">
        <v>231</v>
      </c>
      <c r="C60" s="2" t="s">
        <v>208</v>
      </c>
      <c r="D60" s="2" t="s">
        <v>209</v>
      </c>
      <c r="E60" s="2" t="s">
        <v>196</v>
      </c>
      <c r="F60" s="2" t="s">
        <v>210</v>
      </c>
      <c r="G60" s="2">
        <v>207</v>
      </c>
      <c r="H60" s="2">
        <v>0</v>
      </c>
      <c r="I60" s="2">
        <v>208</v>
      </c>
      <c r="J60" s="2">
        <v>4</v>
      </c>
      <c r="K60" s="2">
        <v>46</v>
      </c>
      <c r="L60" s="2">
        <v>37</v>
      </c>
      <c r="M60" s="2">
        <v>17</v>
      </c>
      <c r="N60" s="2">
        <v>27</v>
      </c>
      <c r="O60" s="2">
        <v>1</v>
      </c>
      <c r="P60" s="2" t="s">
        <v>199</v>
      </c>
      <c r="Q60" s="2">
        <v>122</v>
      </c>
      <c r="R60" s="2">
        <v>0</v>
      </c>
      <c r="S60" s="2">
        <v>0</v>
      </c>
      <c r="T60" s="2">
        <v>1</v>
      </c>
      <c r="U60" s="2">
        <v>1</v>
      </c>
      <c r="V60" s="2" t="s">
        <v>206</v>
      </c>
      <c r="W60" s="2">
        <v>12</v>
      </c>
      <c r="X60" s="2">
        <v>3</v>
      </c>
      <c r="Y60" s="2">
        <v>0</v>
      </c>
      <c r="Z60" s="2">
        <v>26</v>
      </c>
    </row>
    <row r="61" spans="1:26" x14ac:dyDescent="0.35">
      <c r="A61" s="2">
        <v>41413</v>
      </c>
      <c r="B61" s="2" t="s">
        <v>231</v>
      </c>
      <c r="C61" s="2" t="s">
        <v>208</v>
      </c>
      <c r="D61" s="2" t="s">
        <v>209</v>
      </c>
      <c r="E61" s="2" t="s">
        <v>196</v>
      </c>
      <c r="F61" s="2" t="s">
        <v>210</v>
      </c>
      <c r="G61" s="2">
        <v>207</v>
      </c>
      <c r="H61" s="2">
        <v>0</v>
      </c>
      <c r="I61" s="2">
        <v>208</v>
      </c>
      <c r="J61" s="2">
        <v>4</v>
      </c>
      <c r="K61" s="2">
        <v>46</v>
      </c>
      <c r="L61" s="2">
        <v>37</v>
      </c>
      <c r="M61" s="2">
        <v>17</v>
      </c>
      <c r="N61" s="2">
        <v>27</v>
      </c>
      <c r="O61" s="2">
        <v>2</v>
      </c>
      <c r="P61" s="2" t="s">
        <v>200</v>
      </c>
      <c r="Q61" s="2">
        <v>5</v>
      </c>
      <c r="R61" s="2">
        <v>0</v>
      </c>
      <c r="S61" s="2">
        <v>0</v>
      </c>
      <c r="T61" s="2">
        <v>0</v>
      </c>
      <c r="U61" s="2">
        <v>2</v>
      </c>
      <c r="V61" s="2" t="s">
        <v>280</v>
      </c>
      <c r="W61" s="2">
        <v>9</v>
      </c>
      <c r="X61" s="2">
        <v>0</v>
      </c>
      <c r="Y61" s="2">
        <v>3</v>
      </c>
      <c r="Z61" s="2">
        <v>41</v>
      </c>
    </row>
    <row r="62" spans="1:26" x14ac:dyDescent="0.35">
      <c r="A62" s="2">
        <v>41413</v>
      </c>
      <c r="B62" s="2" t="s">
        <v>231</v>
      </c>
      <c r="C62" s="2" t="s">
        <v>208</v>
      </c>
      <c r="D62" s="2" t="s">
        <v>209</v>
      </c>
      <c r="E62" s="2" t="s">
        <v>196</v>
      </c>
      <c r="F62" s="2" t="s">
        <v>210</v>
      </c>
      <c r="G62" s="2">
        <v>207</v>
      </c>
      <c r="H62" s="2">
        <v>0</v>
      </c>
      <c r="I62" s="2">
        <v>208</v>
      </c>
      <c r="J62" s="2">
        <v>4</v>
      </c>
      <c r="K62" s="2">
        <v>46</v>
      </c>
      <c r="L62" s="2">
        <v>37</v>
      </c>
      <c r="M62" s="2">
        <v>17</v>
      </c>
      <c r="N62" s="2">
        <v>27</v>
      </c>
      <c r="O62" s="2">
        <v>3</v>
      </c>
      <c r="P62" s="2" t="s">
        <v>225</v>
      </c>
      <c r="Q62" s="2">
        <v>1</v>
      </c>
      <c r="R62" s="2">
        <v>0</v>
      </c>
      <c r="S62" s="2">
        <v>0</v>
      </c>
      <c r="T62" s="2">
        <v>0</v>
      </c>
      <c r="U62" s="2">
        <v>3</v>
      </c>
      <c r="V62" s="2" t="s">
        <v>199</v>
      </c>
      <c r="W62" s="2">
        <v>9</v>
      </c>
      <c r="X62" s="2">
        <v>0</v>
      </c>
      <c r="Y62" s="2">
        <v>0</v>
      </c>
      <c r="Z62" s="2">
        <v>35</v>
      </c>
    </row>
    <row r="63" spans="1:26" x14ac:dyDescent="0.35">
      <c r="A63" s="2">
        <v>41413</v>
      </c>
      <c r="B63" s="2" t="s">
        <v>231</v>
      </c>
      <c r="C63" s="2" t="s">
        <v>208</v>
      </c>
      <c r="D63" s="2" t="s">
        <v>209</v>
      </c>
      <c r="E63" s="2" t="s">
        <v>196</v>
      </c>
      <c r="F63" s="2" t="s">
        <v>210</v>
      </c>
      <c r="G63" s="2">
        <v>207</v>
      </c>
      <c r="H63" s="2">
        <v>0</v>
      </c>
      <c r="I63" s="2">
        <v>208</v>
      </c>
      <c r="J63" s="2">
        <v>4</v>
      </c>
      <c r="K63" s="2">
        <v>46</v>
      </c>
      <c r="L63" s="2">
        <v>37</v>
      </c>
      <c r="M63" s="2">
        <v>17</v>
      </c>
      <c r="N63" s="2">
        <v>27</v>
      </c>
      <c r="O63" s="2">
        <v>4</v>
      </c>
      <c r="P63" s="2" t="s">
        <v>226</v>
      </c>
      <c r="Q63" s="2">
        <v>21</v>
      </c>
      <c r="R63" s="2">
        <v>0</v>
      </c>
      <c r="S63" s="2">
        <v>0</v>
      </c>
      <c r="T63" s="2">
        <v>0</v>
      </c>
      <c r="U63" s="2">
        <v>4</v>
      </c>
      <c r="V63" s="2" t="s">
        <v>196</v>
      </c>
      <c r="W63" s="2">
        <v>6</v>
      </c>
      <c r="X63" s="2">
        <v>0</v>
      </c>
      <c r="Y63" s="2">
        <v>1</v>
      </c>
      <c r="Z63" s="2">
        <v>22</v>
      </c>
    </row>
    <row r="64" spans="1:26" x14ac:dyDescent="0.35">
      <c r="A64" s="2">
        <v>41413</v>
      </c>
      <c r="B64" s="2" t="s">
        <v>231</v>
      </c>
      <c r="C64" s="2" t="s">
        <v>208</v>
      </c>
      <c r="D64" s="2" t="s">
        <v>209</v>
      </c>
      <c r="E64" s="2" t="s">
        <v>196</v>
      </c>
      <c r="F64" s="2" t="s">
        <v>210</v>
      </c>
      <c r="G64" s="2">
        <v>207</v>
      </c>
      <c r="H64" s="2">
        <v>0</v>
      </c>
      <c r="I64" s="2">
        <v>208</v>
      </c>
      <c r="J64" s="2">
        <v>4</v>
      </c>
      <c r="K64" s="2">
        <v>46</v>
      </c>
      <c r="L64" s="2">
        <v>37</v>
      </c>
      <c r="M64" s="2">
        <v>17</v>
      </c>
      <c r="N64" s="2">
        <v>27</v>
      </c>
      <c r="O64" s="2">
        <v>5</v>
      </c>
      <c r="P64" s="2" t="s">
        <v>196</v>
      </c>
      <c r="Q64" s="2">
        <v>26</v>
      </c>
      <c r="R64" s="2">
        <v>0</v>
      </c>
      <c r="S64" s="2">
        <v>0</v>
      </c>
      <c r="T64" s="2">
        <v>0</v>
      </c>
      <c r="U64" s="2">
        <v>5</v>
      </c>
      <c r="V64" s="2" t="s">
        <v>230</v>
      </c>
      <c r="W64" s="2">
        <v>6</v>
      </c>
      <c r="X64" s="2">
        <v>0</v>
      </c>
      <c r="Y64" s="2">
        <v>0</v>
      </c>
      <c r="Z64" s="2">
        <v>35</v>
      </c>
    </row>
    <row r="65" spans="1:26" x14ac:dyDescent="0.35">
      <c r="A65" s="2">
        <v>41413</v>
      </c>
      <c r="B65" s="2" t="s">
        <v>231</v>
      </c>
      <c r="C65" s="2" t="s">
        <v>208</v>
      </c>
      <c r="D65" s="2" t="s">
        <v>209</v>
      </c>
      <c r="E65" s="2" t="s">
        <v>196</v>
      </c>
      <c r="F65" s="2" t="s">
        <v>210</v>
      </c>
      <c r="G65" s="2">
        <v>207</v>
      </c>
      <c r="H65" s="2">
        <v>0</v>
      </c>
      <c r="I65" s="2">
        <v>208</v>
      </c>
      <c r="J65" s="2">
        <v>4</v>
      </c>
      <c r="K65" s="2">
        <v>46</v>
      </c>
      <c r="L65" s="2">
        <v>37</v>
      </c>
      <c r="M65" s="2">
        <v>17</v>
      </c>
      <c r="N65" s="2">
        <v>27</v>
      </c>
      <c r="O65" s="2">
        <v>6</v>
      </c>
      <c r="P65" s="2" t="s">
        <v>224</v>
      </c>
      <c r="Q65" s="2">
        <v>1</v>
      </c>
      <c r="R65" s="2">
        <v>0</v>
      </c>
      <c r="S65" s="2">
        <v>0</v>
      </c>
      <c r="T65" s="2">
        <v>0</v>
      </c>
      <c r="U65" s="2">
        <v>6</v>
      </c>
      <c r="V65" s="2" t="s">
        <v>226</v>
      </c>
      <c r="W65" s="2">
        <v>3</v>
      </c>
      <c r="X65" s="2">
        <v>0</v>
      </c>
      <c r="Y65" s="2">
        <v>0</v>
      </c>
      <c r="Z65" s="2">
        <v>22</v>
      </c>
    </row>
    <row r="66" spans="1:26" x14ac:dyDescent="0.35">
      <c r="A66" s="2">
        <v>41413</v>
      </c>
      <c r="B66" s="2" t="s">
        <v>231</v>
      </c>
      <c r="C66" s="2" t="s">
        <v>208</v>
      </c>
      <c r="D66" s="2" t="s">
        <v>209</v>
      </c>
      <c r="E66" s="2" t="s">
        <v>196</v>
      </c>
      <c r="F66" s="2" t="s">
        <v>210</v>
      </c>
      <c r="G66" s="2">
        <v>207</v>
      </c>
      <c r="H66" s="2">
        <v>0</v>
      </c>
      <c r="I66" s="2">
        <v>208</v>
      </c>
      <c r="J66" s="2">
        <v>4</v>
      </c>
      <c r="K66" s="2">
        <v>46</v>
      </c>
      <c r="L66" s="2">
        <v>37</v>
      </c>
      <c r="M66" s="2">
        <v>17</v>
      </c>
      <c r="N66" s="2">
        <v>27</v>
      </c>
      <c r="O66" s="2">
        <v>7</v>
      </c>
      <c r="P66" s="2" t="s">
        <v>230</v>
      </c>
      <c r="Q66" s="2">
        <v>2</v>
      </c>
      <c r="R66" s="2">
        <v>0</v>
      </c>
      <c r="S66" s="2">
        <v>0</v>
      </c>
      <c r="T66" s="2">
        <v>0</v>
      </c>
      <c r="U66" s="2">
        <v>7</v>
      </c>
      <c r="V66" s="2" t="s">
        <v>225</v>
      </c>
      <c r="W66" s="2">
        <v>1</v>
      </c>
      <c r="X66" s="2">
        <v>0</v>
      </c>
      <c r="Y66" s="2">
        <v>0</v>
      </c>
      <c r="Z66" s="2">
        <v>0</v>
      </c>
    </row>
    <row r="67" spans="1:26" x14ac:dyDescent="0.35">
      <c r="A67" s="2">
        <v>41413</v>
      </c>
      <c r="B67" s="2" t="s">
        <v>231</v>
      </c>
      <c r="C67" s="2" t="s">
        <v>208</v>
      </c>
      <c r="D67" s="2" t="s">
        <v>209</v>
      </c>
      <c r="E67" s="2" t="s">
        <v>196</v>
      </c>
      <c r="F67" s="2" t="s">
        <v>210</v>
      </c>
      <c r="G67" s="2">
        <v>207</v>
      </c>
      <c r="H67" s="2">
        <v>0</v>
      </c>
      <c r="I67" s="2">
        <v>208</v>
      </c>
      <c r="J67" s="2">
        <v>4</v>
      </c>
      <c r="K67" s="2">
        <v>46</v>
      </c>
      <c r="L67" s="2">
        <v>37</v>
      </c>
      <c r="M67" s="2">
        <v>17</v>
      </c>
      <c r="N67" s="2">
        <v>27</v>
      </c>
      <c r="O67" s="2">
        <v>8</v>
      </c>
      <c r="P67" s="2" t="s">
        <v>280</v>
      </c>
      <c r="Q67" s="2">
        <v>8</v>
      </c>
      <c r="R67" s="2">
        <v>0</v>
      </c>
      <c r="S67" s="2">
        <v>0</v>
      </c>
      <c r="T67" s="2">
        <v>0</v>
      </c>
      <c r="U67" s="2">
        <v>8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</row>
    <row r="68" spans="1:26" x14ac:dyDescent="0.35">
      <c r="A68" s="2">
        <v>41413</v>
      </c>
      <c r="B68" s="2" t="s">
        <v>231</v>
      </c>
      <c r="C68" s="2" t="s">
        <v>208</v>
      </c>
      <c r="D68" s="2" t="s">
        <v>209</v>
      </c>
      <c r="E68" s="2" t="s">
        <v>196</v>
      </c>
      <c r="F68" s="2" t="s">
        <v>210</v>
      </c>
      <c r="G68" s="2">
        <v>207</v>
      </c>
      <c r="H68" s="2">
        <v>0</v>
      </c>
      <c r="I68" s="2">
        <v>208</v>
      </c>
      <c r="J68" s="2">
        <v>4</v>
      </c>
      <c r="K68" s="2">
        <v>46</v>
      </c>
      <c r="L68" s="2">
        <v>37</v>
      </c>
      <c r="M68" s="2">
        <v>17</v>
      </c>
      <c r="N68" s="2">
        <v>27</v>
      </c>
      <c r="O68" s="2">
        <v>9</v>
      </c>
      <c r="P68" s="2" t="s">
        <v>206</v>
      </c>
      <c r="Q68" s="2">
        <v>4</v>
      </c>
      <c r="R68" s="2">
        <v>0</v>
      </c>
      <c r="S68" s="2">
        <v>0</v>
      </c>
      <c r="T68" s="2">
        <v>0</v>
      </c>
      <c r="U68" s="2">
        <v>9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</row>
    <row r="69" spans="1:26" x14ac:dyDescent="0.35">
      <c r="A69" s="2">
        <v>41413</v>
      </c>
      <c r="B69" s="2" t="s">
        <v>231</v>
      </c>
      <c r="C69" s="2" t="s">
        <v>208</v>
      </c>
      <c r="D69" s="2" t="s">
        <v>209</v>
      </c>
      <c r="E69" s="2" t="s">
        <v>196</v>
      </c>
      <c r="F69" s="2" t="s">
        <v>210</v>
      </c>
      <c r="G69" s="2">
        <v>207</v>
      </c>
      <c r="H69" s="2">
        <v>0</v>
      </c>
      <c r="I69" s="2">
        <v>208</v>
      </c>
      <c r="J69" s="2">
        <v>4</v>
      </c>
      <c r="K69" s="2">
        <v>46</v>
      </c>
      <c r="L69" s="2">
        <v>37</v>
      </c>
      <c r="M69" s="2">
        <v>17</v>
      </c>
      <c r="N69" s="2">
        <v>27</v>
      </c>
      <c r="O69" s="2">
        <v>10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10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</row>
    <row r="70" spans="1:26" x14ac:dyDescent="0.35">
      <c r="A70" s="2">
        <v>41413</v>
      </c>
      <c r="B70" s="2" t="s">
        <v>231</v>
      </c>
      <c r="C70" s="2" t="s">
        <v>208</v>
      </c>
      <c r="D70" s="2" t="s">
        <v>209</v>
      </c>
      <c r="E70" s="2" t="s">
        <v>196</v>
      </c>
      <c r="F70" s="2" t="s">
        <v>210</v>
      </c>
      <c r="G70" s="2">
        <v>207</v>
      </c>
      <c r="H70" s="2">
        <v>0</v>
      </c>
      <c r="I70" s="2">
        <v>208</v>
      </c>
      <c r="J70" s="2">
        <v>4</v>
      </c>
      <c r="K70" s="2">
        <v>46</v>
      </c>
      <c r="L70" s="2">
        <v>37</v>
      </c>
      <c r="M70" s="2">
        <v>17</v>
      </c>
      <c r="N70" s="2">
        <v>27</v>
      </c>
      <c r="O70" s="2">
        <v>11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11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</row>
    <row r="71" spans="1:26" x14ac:dyDescent="0.35">
      <c r="A71" s="2">
        <v>41419</v>
      </c>
      <c r="B71" s="2" t="s">
        <v>243</v>
      </c>
      <c r="C71" s="2" t="s">
        <v>194</v>
      </c>
      <c r="D71" s="2" t="s">
        <v>209</v>
      </c>
      <c r="E71" s="2" t="s">
        <v>196</v>
      </c>
      <c r="F71" s="2" t="s">
        <v>197</v>
      </c>
      <c r="G71" s="2">
        <v>227</v>
      </c>
      <c r="H71" s="2">
        <v>6</v>
      </c>
      <c r="I71" s="2">
        <v>220</v>
      </c>
      <c r="J71" s="2">
        <v>7</v>
      </c>
      <c r="K71" s="2">
        <v>39</v>
      </c>
      <c r="L71" s="2">
        <v>40</v>
      </c>
      <c r="M71" s="2">
        <v>23</v>
      </c>
      <c r="N71" s="2">
        <v>9</v>
      </c>
      <c r="O71" s="2">
        <v>1</v>
      </c>
      <c r="P71" s="2" t="s">
        <v>199</v>
      </c>
      <c r="Q71" s="2">
        <v>13</v>
      </c>
      <c r="R71" s="2">
        <v>1</v>
      </c>
      <c r="S71" s="2">
        <v>0</v>
      </c>
      <c r="T71" s="2">
        <v>0</v>
      </c>
      <c r="U71" s="2">
        <v>1</v>
      </c>
      <c r="V71" s="2" t="s">
        <v>203</v>
      </c>
      <c r="W71" s="2">
        <v>8</v>
      </c>
      <c r="X71" s="2">
        <v>1</v>
      </c>
      <c r="Y71" s="2">
        <v>0</v>
      </c>
      <c r="Z71" s="2">
        <v>34</v>
      </c>
    </row>
    <row r="72" spans="1:26" x14ac:dyDescent="0.35">
      <c r="A72" s="2">
        <v>41419</v>
      </c>
      <c r="B72" s="2" t="s">
        <v>243</v>
      </c>
      <c r="C72" s="2" t="s">
        <v>194</v>
      </c>
      <c r="D72" s="2" t="s">
        <v>209</v>
      </c>
      <c r="E72" s="2" t="s">
        <v>196</v>
      </c>
      <c r="F72" s="2" t="s">
        <v>197</v>
      </c>
      <c r="G72" s="2">
        <v>227</v>
      </c>
      <c r="H72" s="2">
        <v>6</v>
      </c>
      <c r="I72" s="2">
        <v>220</v>
      </c>
      <c r="J72" s="2">
        <v>7</v>
      </c>
      <c r="K72" s="2">
        <v>39</v>
      </c>
      <c r="L72" s="2">
        <v>40</v>
      </c>
      <c r="M72" s="2">
        <v>23</v>
      </c>
      <c r="N72" s="2">
        <v>9</v>
      </c>
      <c r="O72" s="2">
        <v>2</v>
      </c>
      <c r="P72" s="2" t="s">
        <v>224</v>
      </c>
      <c r="Q72" s="2">
        <v>16</v>
      </c>
      <c r="R72" s="2">
        <v>1</v>
      </c>
      <c r="S72" s="2">
        <v>0</v>
      </c>
      <c r="T72" s="2">
        <v>0</v>
      </c>
      <c r="U72" s="2">
        <v>2</v>
      </c>
      <c r="V72" s="2" t="s">
        <v>233</v>
      </c>
      <c r="W72" s="2">
        <v>8</v>
      </c>
      <c r="X72" s="2">
        <v>1</v>
      </c>
      <c r="Y72" s="2">
        <v>1</v>
      </c>
      <c r="Z72" s="2">
        <v>12</v>
      </c>
    </row>
    <row r="73" spans="1:26" x14ac:dyDescent="0.35">
      <c r="A73" s="2">
        <v>41419</v>
      </c>
      <c r="B73" s="2" t="s">
        <v>243</v>
      </c>
      <c r="C73" s="2" t="s">
        <v>194</v>
      </c>
      <c r="D73" s="2" t="s">
        <v>209</v>
      </c>
      <c r="E73" s="2" t="s">
        <v>196</v>
      </c>
      <c r="F73" s="2" t="s">
        <v>197</v>
      </c>
      <c r="G73" s="2">
        <v>227</v>
      </c>
      <c r="H73" s="2">
        <v>6</v>
      </c>
      <c r="I73" s="2">
        <v>220</v>
      </c>
      <c r="J73" s="2">
        <v>7</v>
      </c>
      <c r="K73" s="2">
        <v>39</v>
      </c>
      <c r="L73" s="2">
        <v>40</v>
      </c>
      <c r="M73" s="2">
        <v>23</v>
      </c>
      <c r="N73" s="2">
        <v>9</v>
      </c>
      <c r="O73" s="2">
        <v>3</v>
      </c>
      <c r="P73" s="2" t="s">
        <v>239</v>
      </c>
      <c r="Q73" s="2">
        <v>4</v>
      </c>
      <c r="R73" s="2">
        <v>1</v>
      </c>
      <c r="S73" s="2">
        <v>0</v>
      </c>
      <c r="T73" s="2">
        <v>0</v>
      </c>
      <c r="U73" s="2">
        <v>3</v>
      </c>
      <c r="V73" s="2" t="s">
        <v>214</v>
      </c>
      <c r="W73" s="2">
        <v>7</v>
      </c>
      <c r="X73" s="2">
        <v>0</v>
      </c>
      <c r="Y73" s="2">
        <v>1</v>
      </c>
      <c r="Z73" s="2">
        <v>43</v>
      </c>
    </row>
    <row r="74" spans="1:26" x14ac:dyDescent="0.35">
      <c r="A74" s="2">
        <v>41419</v>
      </c>
      <c r="B74" s="2" t="s">
        <v>243</v>
      </c>
      <c r="C74" s="2" t="s">
        <v>194</v>
      </c>
      <c r="D74" s="2" t="s">
        <v>209</v>
      </c>
      <c r="E74" s="2" t="s">
        <v>196</v>
      </c>
      <c r="F74" s="2" t="s">
        <v>197</v>
      </c>
      <c r="G74" s="2">
        <v>227</v>
      </c>
      <c r="H74" s="2">
        <v>6</v>
      </c>
      <c r="I74" s="2">
        <v>220</v>
      </c>
      <c r="J74" s="2">
        <v>7</v>
      </c>
      <c r="K74" s="2">
        <v>39</v>
      </c>
      <c r="L74" s="2">
        <v>40</v>
      </c>
      <c r="M74" s="2">
        <v>23</v>
      </c>
      <c r="N74" s="2">
        <v>9</v>
      </c>
      <c r="O74" s="2">
        <v>4</v>
      </c>
      <c r="P74" s="2" t="s">
        <v>196</v>
      </c>
      <c r="Q74" s="2">
        <v>71</v>
      </c>
      <c r="R74" s="2">
        <v>1</v>
      </c>
      <c r="S74" s="2">
        <v>1</v>
      </c>
      <c r="T74" s="2">
        <v>0</v>
      </c>
      <c r="U74" s="2">
        <v>4</v>
      </c>
      <c r="V74" s="2" t="s">
        <v>270</v>
      </c>
      <c r="W74" s="2">
        <v>4</v>
      </c>
      <c r="X74" s="2">
        <v>0</v>
      </c>
      <c r="Y74" s="2">
        <v>1</v>
      </c>
      <c r="Z74" s="2">
        <v>41</v>
      </c>
    </row>
    <row r="75" spans="1:26" x14ac:dyDescent="0.35">
      <c r="A75" s="2">
        <v>41419</v>
      </c>
      <c r="B75" s="2" t="s">
        <v>243</v>
      </c>
      <c r="C75" s="2" t="s">
        <v>194</v>
      </c>
      <c r="D75" s="2" t="s">
        <v>209</v>
      </c>
      <c r="E75" s="2" t="s">
        <v>196</v>
      </c>
      <c r="F75" s="2" t="s">
        <v>197</v>
      </c>
      <c r="G75" s="2">
        <v>227</v>
      </c>
      <c r="H75" s="2">
        <v>6</v>
      </c>
      <c r="I75" s="2">
        <v>220</v>
      </c>
      <c r="J75" s="2">
        <v>7</v>
      </c>
      <c r="K75" s="2">
        <v>39</v>
      </c>
      <c r="L75" s="2">
        <v>40</v>
      </c>
      <c r="M75" s="2">
        <v>23</v>
      </c>
      <c r="N75" s="2">
        <v>9</v>
      </c>
      <c r="O75" s="2">
        <v>5</v>
      </c>
      <c r="P75" s="2" t="s">
        <v>233</v>
      </c>
      <c r="Q75" s="2">
        <v>52</v>
      </c>
      <c r="R75" s="2">
        <v>1</v>
      </c>
      <c r="S75" s="2">
        <v>1</v>
      </c>
      <c r="T75" s="2">
        <v>0</v>
      </c>
      <c r="U75" s="2">
        <v>5</v>
      </c>
      <c r="V75" s="2" t="s">
        <v>205</v>
      </c>
      <c r="W75" s="2">
        <v>7</v>
      </c>
      <c r="X75" s="2">
        <v>0</v>
      </c>
      <c r="Y75" s="2">
        <v>3</v>
      </c>
      <c r="Z75" s="2">
        <v>42</v>
      </c>
    </row>
    <row r="76" spans="1:26" x14ac:dyDescent="0.35">
      <c r="A76" s="2">
        <v>41419</v>
      </c>
      <c r="B76" s="2" t="s">
        <v>243</v>
      </c>
      <c r="C76" s="2" t="s">
        <v>194</v>
      </c>
      <c r="D76" s="2" t="s">
        <v>209</v>
      </c>
      <c r="E76" s="2" t="s">
        <v>196</v>
      </c>
      <c r="F76" s="2" t="s">
        <v>197</v>
      </c>
      <c r="G76" s="2">
        <v>227</v>
      </c>
      <c r="H76" s="2">
        <v>6</v>
      </c>
      <c r="I76" s="2">
        <v>220</v>
      </c>
      <c r="J76" s="2">
        <v>7</v>
      </c>
      <c r="K76" s="2">
        <v>39</v>
      </c>
      <c r="L76" s="2">
        <v>40</v>
      </c>
      <c r="M76" s="2">
        <v>23</v>
      </c>
      <c r="N76" s="2">
        <v>9</v>
      </c>
      <c r="O76" s="2">
        <v>6</v>
      </c>
      <c r="P76" s="2" t="s">
        <v>202</v>
      </c>
      <c r="Q76" s="2">
        <v>44</v>
      </c>
      <c r="R76" s="2">
        <v>1</v>
      </c>
      <c r="S76" s="2">
        <v>0</v>
      </c>
      <c r="T76" s="2">
        <v>0</v>
      </c>
      <c r="U76" s="2">
        <v>6</v>
      </c>
      <c r="V76" s="2" t="s">
        <v>199</v>
      </c>
      <c r="W76" s="2">
        <v>4</v>
      </c>
      <c r="X76" s="2">
        <v>0</v>
      </c>
      <c r="Y76" s="2">
        <v>0</v>
      </c>
      <c r="Z76" s="2">
        <v>32</v>
      </c>
    </row>
    <row r="77" spans="1:26" x14ac:dyDescent="0.35">
      <c r="A77" s="2">
        <v>41419</v>
      </c>
      <c r="B77" s="2" t="s">
        <v>243</v>
      </c>
      <c r="C77" s="2" t="s">
        <v>194</v>
      </c>
      <c r="D77" s="2" t="s">
        <v>209</v>
      </c>
      <c r="E77" s="2" t="s">
        <v>196</v>
      </c>
      <c r="F77" s="2" t="s">
        <v>197</v>
      </c>
      <c r="G77" s="2">
        <v>227</v>
      </c>
      <c r="H77" s="2">
        <v>6</v>
      </c>
      <c r="I77" s="2">
        <v>220</v>
      </c>
      <c r="J77" s="2">
        <v>7</v>
      </c>
      <c r="K77" s="2">
        <v>39</v>
      </c>
      <c r="L77" s="2">
        <v>40</v>
      </c>
      <c r="M77" s="2">
        <v>23</v>
      </c>
      <c r="N77" s="2">
        <v>9</v>
      </c>
      <c r="O77" s="2">
        <v>7</v>
      </c>
      <c r="P77" s="2" t="s">
        <v>218</v>
      </c>
      <c r="Q77" s="2">
        <v>4</v>
      </c>
      <c r="R77" s="2">
        <v>0</v>
      </c>
      <c r="S77" s="2">
        <v>0</v>
      </c>
      <c r="T77" s="2">
        <v>0</v>
      </c>
      <c r="U77" s="2">
        <v>7</v>
      </c>
      <c r="V77" s="2" t="s">
        <v>196</v>
      </c>
      <c r="W77" s="2">
        <v>1</v>
      </c>
      <c r="X77" s="2">
        <v>0</v>
      </c>
      <c r="Y77" s="2">
        <v>1</v>
      </c>
      <c r="Z77" s="2">
        <v>7</v>
      </c>
    </row>
    <row r="78" spans="1:26" x14ac:dyDescent="0.35">
      <c r="A78" s="2">
        <v>41419</v>
      </c>
      <c r="B78" s="2" t="s">
        <v>243</v>
      </c>
      <c r="C78" s="2" t="s">
        <v>194</v>
      </c>
      <c r="D78" s="2" t="s">
        <v>209</v>
      </c>
      <c r="E78" s="2" t="s">
        <v>196</v>
      </c>
      <c r="F78" s="2" t="s">
        <v>197</v>
      </c>
      <c r="G78" s="2">
        <v>227</v>
      </c>
      <c r="H78" s="2">
        <v>6</v>
      </c>
      <c r="I78" s="2">
        <v>220</v>
      </c>
      <c r="J78" s="2">
        <v>7</v>
      </c>
      <c r="K78" s="2">
        <v>39</v>
      </c>
      <c r="L78" s="2">
        <v>40</v>
      </c>
      <c r="M78" s="2">
        <v>23</v>
      </c>
      <c r="N78" s="2">
        <v>9</v>
      </c>
      <c r="O78" s="2">
        <v>8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8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</row>
    <row r="79" spans="1:26" x14ac:dyDescent="0.35">
      <c r="A79" s="2">
        <v>41419</v>
      </c>
      <c r="B79" s="2" t="s">
        <v>243</v>
      </c>
      <c r="C79" s="2" t="s">
        <v>194</v>
      </c>
      <c r="D79" s="2" t="s">
        <v>209</v>
      </c>
      <c r="E79" s="2" t="s">
        <v>196</v>
      </c>
      <c r="F79" s="2" t="s">
        <v>197</v>
      </c>
      <c r="G79" s="2">
        <v>227</v>
      </c>
      <c r="H79" s="2">
        <v>6</v>
      </c>
      <c r="I79" s="2">
        <v>220</v>
      </c>
      <c r="J79" s="2">
        <v>7</v>
      </c>
      <c r="K79" s="2">
        <v>39</v>
      </c>
      <c r="L79" s="2">
        <v>40</v>
      </c>
      <c r="M79" s="2">
        <v>23</v>
      </c>
      <c r="N79" s="2">
        <v>9</v>
      </c>
      <c r="O79" s="2">
        <v>9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9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</row>
    <row r="80" spans="1:26" x14ac:dyDescent="0.35">
      <c r="A80" s="2">
        <v>41419</v>
      </c>
      <c r="B80" s="2" t="s">
        <v>243</v>
      </c>
      <c r="C80" s="2" t="s">
        <v>194</v>
      </c>
      <c r="D80" s="2" t="s">
        <v>209</v>
      </c>
      <c r="E80" s="2" t="s">
        <v>196</v>
      </c>
      <c r="F80" s="2" t="s">
        <v>197</v>
      </c>
      <c r="G80" s="2">
        <v>227</v>
      </c>
      <c r="H80" s="2">
        <v>6</v>
      </c>
      <c r="I80" s="2">
        <v>220</v>
      </c>
      <c r="J80" s="2">
        <v>7</v>
      </c>
      <c r="K80" s="2">
        <v>39</v>
      </c>
      <c r="L80" s="2">
        <v>40</v>
      </c>
      <c r="M80" s="2">
        <v>23</v>
      </c>
      <c r="N80" s="2">
        <v>9</v>
      </c>
      <c r="O80" s="2">
        <v>10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10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</row>
    <row r="81" spans="1:26" x14ac:dyDescent="0.35">
      <c r="A81" s="2">
        <v>41419</v>
      </c>
      <c r="B81" s="2" t="s">
        <v>243</v>
      </c>
      <c r="C81" s="2" t="s">
        <v>194</v>
      </c>
      <c r="D81" s="2" t="s">
        <v>209</v>
      </c>
      <c r="E81" s="2" t="s">
        <v>196</v>
      </c>
      <c r="F81" s="2" t="s">
        <v>197</v>
      </c>
      <c r="G81" s="2">
        <v>227</v>
      </c>
      <c r="H81" s="2">
        <v>6</v>
      </c>
      <c r="I81" s="2">
        <v>220</v>
      </c>
      <c r="J81" s="2">
        <v>7</v>
      </c>
      <c r="K81" s="2">
        <v>39</v>
      </c>
      <c r="L81" s="2">
        <v>40</v>
      </c>
      <c r="M81" s="2">
        <v>23</v>
      </c>
      <c r="N81" s="2">
        <v>9</v>
      </c>
      <c r="O81" s="2">
        <v>11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11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</row>
    <row r="82" spans="1:26" x14ac:dyDescent="0.35">
      <c r="A82" s="2">
        <v>41420</v>
      </c>
      <c r="B82" s="2" t="s">
        <v>57</v>
      </c>
      <c r="C82" s="2" t="s">
        <v>64</v>
      </c>
      <c r="D82" s="2" t="s">
        <v>195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1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1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</row>
    <row r="83" spans="1:26" x14ac:dyDescent="0.35">
      <c r="A83" s="2">
        <v>41420</v>
      </c>
      <c r="B83" s="2" t="s">
        <v>57</v>
      </c>
      <c r="C83" s="2" t="s">
        <v>64</v>
      </c>
      <c r="D83" s="2" t="s">
        <v>195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2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2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</row>
    <row r="84" spans="1:26" x14ac:dyDescent="0.35">
      <c r="A84" s="2">
        <v>41420</v>
      </c>
      <c r="B84" s="2" t="s">
        <v>57</v>
      </c>
      <c r="C84" s="2" t="s">
        <v>64</v>
      </c>
      <c r="D84" s="2" t="s">
        <v>195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3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3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</row>
    <row r="85" spans="1:26" x14ac:dyDescent="0.35">
      <c r="A85" s="2">
        <v>41420</v>
      </c>
      <c r="B85" s="2" t="s">
        <v>57</v>
      </c>
      <c r="C85" s="2" t="s">
        <v>64</v>
      </c>
      <c r="D85" s="2" t="s">
        <v>195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4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4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</row>
    <row r="86" spans="1:26" x14ac:dyDescent="0.35">
      <c r="A86" s="2">
        <v>41420</v>
      </c>
      <c r="B86" s="2" t="s">
        <v>57</v>
      </c>
      <c r="C86" s="2" t="s">
        <v>64</v>
      </c>
      <c r="D86" s="2" t="s">
        <v>195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5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5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</row>
    <row r="87" spans="1:26" x14ac:dyDescent="0.35">
      <c r="A87" s="2">
        <v>41420</v>
      </c>
      <c r="B87" s="2" t="s">
        <v>57</v>
      </c>
      <c r="C87" s="2" t="s">
        <v>64</v>
      </c>
      <c r="D87" s="2" t="s">
        <v>195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6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6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</row>
    <row r="88" spans="1:26" x14ac:dyDescent="0.35">
      <c r="A88" s="2">
        <v>41420</v>
      </c>
      <c r="B88" s="2" t="s">
        <v>57</v>
      </c>
      <c r="C88" s="2" t="s">
        <v>64</v>
      </c>
      <c r="D88" s="2" t="s">
        <v>195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7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7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</row>
    <row r="89" spans="1:26" x14ac:dyDescent="0.35">
      <c r="A89" s="2">
        <v>41420</v>
      </c>
      <c r="B89" s="2" t="s">
        <v>57</v>
      </c>
      <c r="C89" s="2" t="s">
        <v>64</v>
      </c>
      <c r="D89" s="2" t="s">
        <v>195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8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8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</row>
    <row r="90" spans="1:26" x14ac:dyDescent="0.35">
      <c r="A90" s="2">
        <v>41420</v>
      </c>
      <c r="B90" s="2" t="s">
        <v>57</v>
      </c>
      <c r="C90" s="2" t="s">
        <v>64</v>
      </c>
      <c r="D90" s="2" t="s">
        <v>195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9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9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</row>
    <row r="91" spans="1:26" x14ac:dyDescent="0.35">
      <c r="A91" s="2">
        <v>41420</v>
      </c>
      <c r="B91" s="2" t="s">
        <v>57</v>
      </c>
      <c r="C91" s="2" t="s">
        <v>64</v>
      </c>
      <c r="D91" s="2" t="s">
        <v>195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10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10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</row>
    <row r="92" spans="1:26" x14ac:dyDescent="0.35">
      <c r="A92" s="2">
        <v>41420</v>
      </c>
      <c r="B92" s="2" t="s">
        <v>57</v>
      </c>
      <c r="C92" s="2" t="s">
        <v>64</v>
      </c>
      <c r="D92" s="2" t="s">
        <v>195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11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11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</row>
    <row r="93" spans="1:26" x14ac:dyDescent="0.35">
      <c r="A93" s="2">
        <v>41427</v>
      </c>
      <c r="B93" s="2" t="s">
        <v>251</v>
      </c>
      <c r="C93" s="2" t="s">
        <v>194</v>
      </c>
      <c r="D93" s="2" t="s">
        <v>209</v>
      </c>
      <c r="E93" s="2" t="s">
        <v>206</v>
      </c>
      <c r="F93" s="2" t="s">
        <v>197</v>
      </c>
      <c r="G93" s="2">
        <v>196</v>
      </c>
      <c r="H93" s="2">
        <v>3</v>
      </c>
      <c r="I93" s="2">
        <v>143</v>
      </c>
      <c r="J93" s="2">
        <v>10</v>
      </c>
      <c r="K93" s="2">
        <v>32</v>
      </c>
      <c r="L93" s="2">
        <v>35</v>
      </c>
      <c r="M93" s="2">
        <v>21</v>
      </c>
      <c r="N93" s="2">
        <v>4</v>
      </c>
      <c r="O93" s="2">
        <v>1</v>
      </c>
      <c r="P93" s="2" t="s">
        <v>239</v>
      </c>
      <c r="Q93" s="2">
        <v>0</v>
      </c>
      <c r="R93" s="2">
        <v>1</v>
      </c>
      <c r="S93" s="2">
        <v>0</v>
      </c>
      <c r="T93" s="2">
        <v>0</v>
      </c>
      <c r="U93" s="2">
        <v>1</v>
      </c>
      <c r="V93" s="2" t="s">
        <v>206</v>
      </c>
      <c r="W93" s="2">
        <v>5</v>
      </c>
      <c r="X93" s="2">
        <v>1</v>
      </c>
      <c r="Y93" s="2">
        <v>1</v>
      </c>
      <c r="Z93" s="2">
        <v>14</v>
      </c>
    </row>
    <row r="94" spans="1:26" x14ac:dyDescent="0.35">
      <c r="A94" s="2">
        <v>41427</v>
      </c>
      <c r="B94" s="2" t="s">
        <v>251</v>
      </c>
      <c r="C94" s="2" t="s">
        <v>194</v>
      </c>
      <c r="D94" s="2" t="s">
        <v>209</v>
      </c>
      <c r="E94" s="2" t="s">
        <v>206</v>
      </c>
      <c r="F94" s="2" t="s">
        <v>197</v>
      </c>
      <c r="G94" s="2">
        <v>196</v>
      </c>
      <c r="H94" s="2">
        <v>3</v>
      </c>
      <c r="I94" s="2">
        <v>143</v>
      </c>
      <c r="J94" s="2">
        <v>10</v>
      </c>
      <c r="K94" s="2">
        <v>32</v>
      </c>
      <c r="L94" s="2">
        <v>35</v>
      </c>
      <c r="M94" s="2">
        <v>21</v>
      </c>
      <c r="N94" s="2">
        <v>4</v>
      </c>
      <c r="O94" s="2">
        <v>2</v>
      </c>
      <c r="P94" s="2" t="s">
        <v>199</v>
      </c>
      <c r="Q94" s="2">
        <v>104</v>
      </c>
      <c r="R94" s="2">
        <v>1</v>
      </c>
      <c r="S94" s="2">
        <v>0</v>
      </c>
      <c r="T94" s="2">
        <v>1</v>
      </c>
      <c r="U94" s="2">
        <v>2</v>
      </c>
      <c r="V94" s="2" t="s">
        <v>220</v>
      </c>
      <c r="W94" s="2">
        <v>7</v>
      </c>
      <c r="X94" s="2">
        <v>0</v>
      </c>
      <c r="Y94" s="2">
        <v>1</v>
      </c>
      <c r="Z94" s="2">
        <v>18</v>
      </c>
    </row>
    <row r="95" spans="1:26" x14ac:dyDescent="0.35">
      <c r="A95" s="2">
        <v>41427</v>
      </c>
      <c r="B95" s="2" t="s">
        <v>251</v>
      </c>
      <c r="C95" s="2" t="s">
        <v>194</v>
      </c>
      <c r="D95" s="2" t="s">
        <v>209</v>
      </c>
      <c r="E95" s="2" t="s">
        <v>206</v>
      </c>
      <c r="F95" s="2" t="s">
        <v>197</v>
      </c>
      <c r="G95" s="2">
        <v>196</v>
      </c>
      <c r="H95" s="2">
        <v>3</v>
      </c>
      <c r="I95" s="2">
        <v>143</v>
      </c>
      <c r="J95" s="2">
        <v>10</v>
      </c>
      <c r="K95" s="2">
        <v>32</v>
      </c>
      <c r="L95" s="2">
        <v>35</v>
      </c>
      <c r="M95" s="2">
        <v>21</v>
      </c>
      <c r="N95" s="2">
        <v>4</v>
      </c>
      <c r="O95" s="2">
        <v>3</v>
      </c>
      <c r="P95" s="2" t="s">
        <v>286</v>
      </c>
      <c r="Q95" s="2">
        <v>0</v>
      </c>
      <c r="R95" s="2">
        <v>1</v>
      </c>
      <c r="S95" s="2">
        <v>0</v>
      </c>
      <c r="T95" s="2">
        <v>0</v>
      </c>
      <c r="U95" s="2">
        <v>3</v>
      </c>
      <c r="V95" s="2" t="s">
        <v>199</v>
      </c>
      <c r="W95" s="2">
        <v>4</v>
      </c>
      <c r="X95" s="2">
        <v>0</v>
      </c>
      <c r="Y95" s="2">
        <v>1</v>
      </c>
      <c r="Z95" s="2">
        <v>18</v>
      </c>
    </row>
    <row r="96" spans="1:26" x14ac:dyDescent="0.35">
      <c r="A96" s="2">
        <v>41427</v>
      </c>
      <c r="B96" s="2" t="s">
        <v>251</v>
      </c>
      <c r="C96" s="2" t="s">
        <v>194</v>
      </c>
      <c r="D96" s="2" t="s">
        <v>209</v>
      </c>
      <c r="E96" s="2" t="s">
        <v>206</v>
      </c>
      <c r="F96" s="2" t="s">
        <v>197</v>
      </c>
      <c r="G96" s="2">
        <v>196</v>
      </c>
      <c r="H96" s="2">
        <v>3</v>
      </c>
      <c r="I96" s="2">
        <v>143</v>
      </c>
      <c r="J96" s="2">
        <v>10</v>
      </c>
      <c r="K96" s="2">
        <v>32</v>
      </c>
      <c r="L96" s="2">
        <v>35</v>
      </c>
      <c r="M96" s="2">
        <v>21</v>
      </c>
      <c r="N96" s="2">
        <v>4</v>
      </c>
      <c r="O96" s="2">
        <v>4</v>
      </c>
      <c r="P96" s="2" t="s">
        <v>242</v>
      </c>
      <c r="Q96" s="2">
        <v>70</v>
      </c>
      <c r="R96" s="2">
        <v>0</v>
      </c>
      <c r="S96" s="2">
        <v>1</v>
      </c>
      <c r="T96" s="2">
        <v>0</v>
      </c>
      <c r="U96" s="2">
        <v>4</v>
      </c>
      <c r="V96" s="2" t="s">
        <v>214</v>
      </c>
      <c r="W96" s="2">
        <v>7</v>
      </c>
      <c r="X96" s="2">
        <v>1</v>
      </c>
      <c r="Y96" s="2">
        <v>5</v>
      </c>
      <c r="Z96" s="2">
        <v>40</v>
      </c>
    </row>
    <row r="97" spans="1:26" x14ac:dyDescent="0.35">
      <c r="A97" s="2">
        <v>41427</v>
      </c>
      <c r="B97" s="2" t="s">
        <v>251</v>
      </c>
      <c r="C97" s="2" t="s">
        <v>194</v>
      </c>
      <c r="D97" s="2" t="s">
        <v>209</v>
      </c>
      <c r="E97" s="2" t="s">
        <v>206</v>
      </c>
      <c r="F97" s="2" t="s">
        <v>197</v>
      </c>
      <c r="G97" s="2">
        <v>196</v>
      </c>
      <c r="H97" s="2">
        <v>3</v>
      </c>
      <c r="I97" s="2">
        <v>143</v>
      </c>
      <c r="J97" s="2">
        <v>10</v>
      </c>
      <c r="K97" s="2">
        <v>32</v>
      </c>
      <c r="L97" s="2">
        <v>35</v>
      </c>
      <c r="M97" s="2">
        <v>21</v>
      </c>
      <c r="N97" s="2">
        <v>4</v>
      </c>
      <c r="O97" s="2">
        <v>5</v>
      </c>
      <c r="P97" s="2" t="s">
        <v>202</v>
      </c>
      <c r="Q97" s="2">
        <v>1</v>
      </c>
      <c r="R97" s="2">
        <v>0</v>
      </c>
      <c r="S97" s="2">
        <v>0</v>
      </c>
      <c r="T97" s="2">
        <v>0</v>
      </c>
      <c r="U97" s="2">
        <v>5</v>
      </c>
      <c r="V97" s="2" t="s">
        <v>203</v>
      </c>
      <c r="W97" s="2">
        <v>7</v>
      </c>
      <c r="X97" s="2">
        <v>1</v>
      </c>
      <c r="Y97" s="2">
        <v>2</v>
      </c>
      <c r="Z97" s="2">
        <v>33</v>
      </c>
    </row>
    <row r="98" spans="1:26" x14ac:dyDescent="0.35">
      <c r="A98" s="2">
        <v>41427</v>
      </c>
      <c r="B98" s="2" t="s">
        <v>251</v>
      </c>
      <c r="C98" s="2" t="s">
        <v>194</v>
      </c>
      <c r="D98" s="2" t="s">
        <v>209</v>
      </c>
      <c r="E98" s="2" t="s">
        <v>206</v>
      </c>
      <c r="F98" s="2" t="s">
        <v>197</v>
      </c>
      <c r="G98" s="2">
        <v>196</v>
      </c>
      <c r="H98" s="2">
        <v>3</v>
      </c>
      <c r="I98" s="2">
        <v>143</v>
      </c>
      <c r="J98" s="2">
        <v>10</v>
      </c>
      <c r="K98" s="2">
        <v>32</v>
      </c>
      <c r="L98" s="2">
        <v>35</v>
      </c>
      <c r="M98" s="2">
        <v>21</v>
      </c>
      <c r="N98" s="2">
        <v>4</v>
      </c>
      <c r="O98" s="2">
        <v>6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6</v>
      </c>
      <c r="V98" s="2" t="s">
        <v>239</v>
      </c>
      <c r="W98" s="2">
        <v>2</v>
      </c>
      <c r="X98" s="2">
        <v>0</v>
      </c>
      <c r="Y98" s="2">
        <v>0</v>
      </c>
      <c r="Z98" s="2">
        <v>16</v>
      </c>
    </row>
    <row r="99" spans="1:26" x14ac:dyDescent="0.35">
      <c r="A99" s="2">
        <v>41427</v>
      </c>
      <c r="B99" s="2" t="s">
        <v>251</v>
      </c>
      <c r="C99" s="2" t="s">
        <v>194</v>
      </c>
      <c r="D99" s="2" t="s">
        <v>209</v>
      </c>
      <c r="E99" s="2" t="s">
        <v>206</v>
      </c>
      <c r="F99" s="2" t="s">
        <v>197</v>
      </c>
      <c r="G99" s="2">
        <v>196</v>
      </c>
      <c r="H99" s="2">
        <v>3</v>
      </c>
      <c r="I99" s="2">
        <v>143</v>
      </c>
      <c r="J99" s="2">
        <v>10</v>
      </c>
      <c r="K99" s="2">
        <v>32</v>
      </c>
      <c r="L99" s="2">
        <v>35</v>
      </c>
      <c r="M99" s="2">
        <v>21</v>
      </c>
      <c r="N99" s="2">
        <v>4</v>
      </c>
      <c r="O99" s="2">
        <v>7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7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</row>
    <row r="100" spans="1:26" x14ac:dyDescent="0.35">
      <c r="A100" s="2">
        <v>41427</v>
      </c>
      <c r="B100" s="2" t="s">
        <v>251</v>
      </c>
      <c r="C100" s="2" t="s">
        <v>194</v>
      </c>
      <c r="D100" s="2" t="s">
        <v>209</v>
      </c>
      <c r="E100" s="2" t="s">
        <v>206</v>
      </c>
      <c r="F100" s="2" t="s">
        <v>197</v>
      </c>
      <c r="G100" s="2">
        <v>196</v>
      </c>
      <c r="H100" s="2">
        <v>3</v>
      </c>
      <c r="I100" s="2">
        <v>143</v>
      </c>
      <c r="J100" s="2">
        <v>10</v>
      </c>
      <c r="K100" s="2">
        <v>32</v>
      </c>
      <c r="L100" s="2">
        <v>35</v>
      </c>
      <c r="M100" s="2">
        <v>21</v>
      </c>
      <c r="N100" s="2">
        <v>4</v>
      </c>
      <c r="O100" s="2">
        <v>8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8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</row>
    <row r="101" spans="1:26" x14ac:dyDescent="0.35">
      <c r="A101" s="2">
        <v>41427</v>
      </c>
      <c r="B101" s="2" t="s">
        <v>251</v>
      </c>
      <c r="C101" s="2" t="s">
        <v>194</v>
      </c>
      <c r="D101" s="2" t="s">
        <v>209</v>
      </c>
      <c r="E101" s="2" t="s">
        <v>206</v>
      </c>
      <c r="F101" s="2" t="s">
        <v>197</v>
      </c>
      <c r="G101" s="2">
        <v>196</v>
      </c>
      <c r="H101" s="2">
        <v>3</v>
      </c>
      <c r="I101" s="2">
        <v>143</v>
      </c>
      <c r="J101" s="2">
        <v>10</v>
      </c>
      <c r="K101" s="2">
        <v>32</v>
      </c>
      <c r="L101" s="2">
        <v>35</v>
      </c>
      <c r="M101" s="2">
        <v>21</v>
      </c>
      <c r="N101" s="2">
        <v>4</v>
      </c>
      <c r="O101" s="2">
        <v>9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9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</row>
    <row r="102" spans="1:26" x14ac:dyDescent="0.35">
      <c r="A102" s="2">
        <v>41427</v>
      </c>
      <c r="B102" s="2" t="s">
        <v>251</v>
      </c>
      <c r="C102" s="2" t="s">
        <v>194</v>
      </c>
      <c r="D102" s="2" t="s">
        <v>209</v>
      </c>
      <c r="E102" s="2" t="s">
        <v>206</v>
      </c>
      <c r="F102" s="2" t="s">
        <v>197</v>
      </c>
      <c r="G102" s="2">
        <v>196</v>
      </c>
      <c r="H102" s="2">
        <v>3</v>
      </c>
      <c r="I102" s="2">
        <v>143</v>
      </c>
      <c r="J102" s="2">
        <v>10</v>
      </c>
      <c r="K102" s="2">
        <v>32</v>
      </c>
      <c r="L102" s="2">
        <v>35</v>
      </c>
      <c r="M102" s="2">
        <v>21</v>
      </c>
      <c r="N102" s="2">
        <v>4</v>
      </c>
      <c r="O102" s="2">
        <v>10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10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</row>
    <row r="103" spans="1:26" x14ac:dyDescent="0.35">
      <c r="A103" s="2">
        <v>41427</v>
      </c>
      <c r="B103" s="2" t="s">
        <v>251</v>
      </c>
      <c r="C103" s="2" t="s">
        <v>194</v>
      </c>
      <c r="D103" s="2" t="s">
        <v>209</v>
      </c>
      <c r="E103" s="2" t="s">
        <v>206</v>
      </c>
      <c r="F103" s="2" t="s">
        <v>197</v>
      </c>
      <c r="G103" s="2">
        <v>196</v>
      </c>
      <c r="H103" s="2">
        <v>3</v>
      </c>
      <c r="I103" s="2">
        <v>143</v>
      </c>
      <c r="J103" s="2">
        <v>10</v>
      </c>
      <c r="K103" s="2">
        <v>32</v>
      </c>
      <c r="L103" s="2">
        <v>35</v>
      </c>
      <c r="M103" s="2">
        <v>21</v>
      </c>
      <c r="N103" s="2">
        <v>4</v>
      </c>
      <c r="O103" s="2">
        <v>11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11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</row>
    <row r="104" spans="1:26" x14ac:dyDescent="0.35">
      <c r="A104" s="2">
        <v>41433</v>
      </c>
      <c r="B104" s="2" t="s">
        <v>271</v>
      </c>
      <c r="C104" s="2" t="s">
        <v>236</v>
      </c>
      <c r="D104" s="2" t="s">
        <v>195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1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1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</row>
    <row r="105" spans="1:26" x14ac:dyDescent="0.35">
      <c r="A105" s="2">
        <v>41433</v>
      </c>
      <c r="B105" s="2" t="s">
        <v>271</v>
      </c>
      <c r="C105" s="2" t="s">
        <v>236</v>
      </c>
      <c r="D105" s="2" t="s">
        <v>195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2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2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</row>
    <row r="106" spans="1:26" x14ac:dyDescent="0.35">
      <c r="A106" s="2">
        <v>41433</v>
      </c>
      <c r="B106" s="2" t="s">
        <v>271</v>
      </c>
      <c r="C106" s="2" t="s">
        <v>236</v>
      </c>
      <c r="D106" s="2" t="s">
        <v>195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3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3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</row>
    <row r="107" spans="1:26" x14ac:dyDescent="0.35">
      <c r="A107" s="2">
        <v>41433</v>
      </c>
      <c r="B107" s="2" t="s">
        <v>271</v>
      </c>
      <c r="C107" s="2" t="s">
        <v>236</v>
      </c>
      <c r="D107" s="2" t="s">
        <v>195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4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4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</row>
    <row r="108" spans="1:26" x14ac:dyDescent="0.35">
      <c r="A108" s="2">
        <v>41433</v>
      </c>
      <c r="B108" s="2" t="s">
        <v>271</v>
      </c>
      <c r="C108" s="2" t="s">
        <v>236</v>
      </c>
      <c r="D108" s="2" t="s">
        <v>195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5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5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</row>
    <row r="109" spans="1:26" x14ac:dyDescent="0.35">
      <c r="A109" s="2">
        <v>41433</v>
      </c>
      <c r="B109" s="2" t="s">
        <v>271</v>
      </c>
      <c r="C109" s="2" t="s">
        <v>236</v>
      </c>
      <c r="D109" s="2" t="s">
        <v>195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6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6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</row>
    <row r="110" spans="1:26" x14ac:dyDescent="0.35">
      <c r="A110" s="2">
        <v>41433</v>
      </c>
      <c r="B110" s="2" t="s">
        <v>271</v>
      </c>
      <c r="C110" s="2" t="s">
        <v>236</v>
      </c>
      <c r="D110" s="2" t="s">
        <v>195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7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7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</row>
    <row r="111" spans="1:26" x14ac:dyDescent="0.35">
      <c r="A111" s="2">
        <v>41433</v>
      </c>
      <c r="B111" s="2" t="s">
        <v>271</v>
      </c>
      <c r="C111" s="2" t="s">
        <v>236</v>
      </c>
      <c r="D111" s="2" t="s">
        <v>195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8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8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</row>
    <row r="112" spans="1:26" x14ac:dyDescent="0.35">
      <c r="A112" s="2">
        <v>41433</v>
      </c>
      <c r="B112" s="2" t="s">
        <v>271</v>
      </c>
      <c r="C112" s="2" t="s">
        <v>236</v>
      </c>
      <c r="D112" s="2" t="s">
        <v>195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9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9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</row>
    <row r="113" spans="1:26" x14ac:dyDescent="0.35">
      <c r="A113" s="2">
        <v>41433</v>
      </c>
      <c r="B113" s="2" t="s">
        <v>271</v>
      </c>
      <c r="C113" s="2" t="s">
        <v>236</v>
      </c>
      <c r="D113" s="2" t="s">
        <v>195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10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10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</row>
    <row r="114" spans="1:26" x14ac:dyDescent="0.35">
      <c r="A114" s="2">
        <v>41433</v>
      </c>
      <c r="B114" s="2" t="s">
        <v>271</v>
      </c>
      <c r="C114" s="2" t="s">
        <v>236</v>
      </c>
      <c r="D114" s="2" t="s">
        <v>195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11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11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</row>
    <row r="115" spans="1:26" x14ac:dyDescent="0.35">
      <c r="A115" s="2">
        <v>41440</v>
      </c>
      <c r="B115" s="2" t="s">
        <v>246</v>
      </c>
      <c r="C115" s="2" t="s">
        <v>249</v>
      </c>
      <c r="D115" s="2" t="s">
        <v>195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1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1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</row>
    <row r="116" spans="1:26" x14ac:dyDescent="0.35">
      <c r="A116" s="2">
        <v>41440</v>
      </c>
      <c r="B116" s="2" t="s">
        <v>246</v>
      </c>
      <c r="C116" s="2" t="s">
        <v>249</v>
      </c>
      <c r="D116" s="2" t="s">
        <v>195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2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2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</row>
    <row r="117" spans="1:26" x14ac:dyDescent="0.35">
      <c r="A117" s="2">
        <v>41440</v>
      </c>
      <c r="B117" s="2" t="s">
        <v>246</v>
      </c>
      <c r="C117" s="2" t="s">
        <v>249</v>
      </c>
      <c r="D117" s="2" t="s">
        <v>195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3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3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</row>
    <row r="118" spans="1:26" x14ac:dyDescent="0.35">
      <c r="A118" s="2">
        <v>41440</v>
      </c>
      <c r="B118" s="2" t="s">
        <v>246</v>
      </c>
      <c r="C118" s="2" t="s">
        <v>249</v>
      </c>
      <c r="D118" s="2" t="s">
        <v>195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4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4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</row>
    <row r="119" spans="1:26" x14ac:dyDescent="0.35">
      <c r="A119" s="2">
        <v>41440</v>
      </c>
      <c r="B119" s="2" t="s">
        <v>246</v>
      </c>
      <c r="C119" s="2" t="s">
        <v>249</v>
      </c>
      <c r="D119" s="2" t="s">
        <v>195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5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5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</row>
    <row r="120" spans="1:26" x14ac:dyDescent="0.35">
      <c r="A120" s="2">
        <v>41440</v>
      </c>
      <c r="B120" s="2" t="s">
        <v>246</v>
      </c>
      <c r="C120" s="2" t="s">
        <v>249</v>
      </c>
      <c r="D120" s="2" t="s">
        <v>195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6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6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</row>
    <row r="121" spans="1:26" x14ac:dyDescent="0.35">
      <c r="A121" s="2">
        <v>41440</v>
      </c>
      <c r="B121" s="2" t="s">
        <v>246</v>
      </c>
      <c r="C121" s="2" t="s">
        <v>249</v>
      </c>
      <c r="D121" s="2" t="s">
        <v>195</v>
      </c>
      <c r="E121" s="2">
        <v>0</v>
      </c>
      <c r="F121" s="2">
        <v>0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7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7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</row>
    <row r="122" spans="1:26" x14ac:dyDescent="0.35">
      <c r="A122" s="2">
        <v>41440</v>
      </c>
      <c r="B122" s="2" t="s">
        <v>246</v>
      </c>
      <c r="C122" s="2" t="s">
        <v>249</v>
      </c>
      <c r="D122" s="2" t="s">
        <v>195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8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8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</row>
    <row r="123" spans="1:26" x14ac:dyDescent="0.35">
      <c r="A123" s="2">
        <v>41440</v>
      </c>
      <c r="B123" s="2" t="s">
        <v>246</v>
      </c>
      <c r="C123" s="2" t="s">
        <v>249</v>
      </c>
      <c r="D123" s="2" t="s">
        <v>195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9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9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</row>
    <row r="124" spans="1:26" x14ac:dyDescent="0.35">
      <c r="A124" s="2">
        <v>41440</v>
      </c>
      <c r="B124" s="2" t="s">
        <v>246</v>
      </c>
      <c r="C124" s="2" t="s">
        <v>249</v>
      </c>
      <c r="D124" s="2" t="s">
        <v>195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10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10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</row>
    <row r="125" spans="1:26" x14ac:dyDescent="0.35">
      <c r="A125" s="2">
        <v>41440</v>
      </c>
      <c r="B125" s="2" t="s">
        <v>246</v>
      </c>
      <c r="C125" s="2" t="s">
        <v>249</v>
      </c>
      <c r="D125" s="2" t="s">
        <v>195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11</v>
      </c>
      <c r="P125" s="2">
        <v>0</v>
      </c>
      <c r="Q125" s="2">
        <v>0</v>
      </c>
      <c r="R125" s="2">
        <v>0</v>
      </c>
      <c r="S125" s="2">
        <v>0</v>
      </c>
      <c r="T125" s="2">
        <v>0</v>
      </c>
      <c r="U125" s="2">
        <v>11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</row>
    <row r="126" spans="1:26" x14ac:dyDescent="0.35">
      <c r="A126" s="2">
        <v>41441</v>
      </c>
      <c r="B126" s="2" t="s">
        <v>248</v>
      </c>
      <c r="C126" s="2" t="s">
        <v>229</v>
      </c>
      <c r="D126" s="2" t="s">
        <v>209</v>
      </c>
      <c r="E126" s="2" t="s">
        <v>196</v>
      </c>
      <c r="F126" s="2" t="s">
        <v>210</v>
      </c>
      <c r="G126" s="2">
        <v>115</v>
      </c>
      <c r="H126" s="2">
        <v>9</v>
      </c>
      <c r="I126" s="2">
        <v>188</v>
      </c>
      <c r="J126" s="2">
        <v>9</v>
      </c>
      <c r="K126" s="2">
        <v>43</v>
      </c>
      <c r="L126" s="2">
        <v>36</v>
      </c>
      <c r="M126" s="2">
        <v>6</v>
      </c>
      <c r="N126" s="2">
        <v>6</v>
      </c>
      <c r="O126" s="2">
        <v>1</v>
      </c>
      <c r="P126" s="2" t="s">
        <v>199</v>
      </c>
      <c r="Q126" s="2">
        <v>1</v>
      </c>
      <c r="R126" s="2">
        <v>1</v>
      </c>
      <c r="S126" s="2">
        <v>0</v>
      </c>
      <c r="T126" s="2">
        <v>0</v>
      </c>
      <c r="U126" s="2">
        <v>1</v>
      </c>
      <c r="V126" s="2" t="s">
        <v>203</v>
      </c>
      <c r="W126" s="2">
        <v>8</v>
      </c>
      <c r="X126" s="2">
        <v>0</v>
      </c>
      <c r="Y126" s="2">
        <v>2</v>
      </c>
      <c r="Z126" s="2">
        <v>52</v>
      </c>
    </row>
    <row r="127" spans="1:26" x14ac:dyDescent="0.35">
      <c r="A127" s="2">
        <v>41441</v>
      </c>
      <c r="B127" s="2" t="s">
        <v>248</v>
      </c>
      <c r="C127" s="2" t="s">
        <v>229</v>
      </c>
      <c r="D127" s="2" t="s">
        <v>209</v>
      </c>
      <c r="E127" s="2" t="s">
        <v>196</v>
      </c>
      <c r="F127" s="2" t="s">
        <v>210</v>
      </c>
      <c r="G127" s="2">
        <v>115</v>
      </c>
      <c r="H127" s="2">
        <v>9</v>
      </c>
      <c r="I127" s="2">
        <v>188</v>
      </c>
      <c r="J127" s="2">
        <v>9</v>
      </c>
      <c r="K127" s="2">
        <v>43</v>
      </c>
      <c r="L127" s="2">
        <v>36</v>
      </c>
      <c r="M127" s="2">
        <v>6</v>
      </c>
      <c r="N127" s="2">
        <v>6</v>
      </c>
      <c r="O127" s="2">
        <v>2</v>
      </c>
      <c r="P127" s="2" t="s">
        <v>198</v>
      </c>
      <c r="Q127" s="2">
        <v>19</v>
      </c>
      <c r="R127" s="2">
        <v>1</v>
      </c>
      <c r="S127" s="2">
        <v>0</v>
      </c>
      <c r="T127" s="2">
        <v>0</v>
      </c>
      <c r="U127" s="2">
        <v>2</v>
      </c>
      <c r="V127" s="2" t="s">
        <v>199</v>
      </c>
      <c r="W127" s="2">
        <v>7</v>
      </c>
      <c r="X127" s="2">
        <v>1</v>
      </c>
      <c r="Y127" s="2">
        <v>3</v>
      </c>
      <c r="Z127" s="2">
        <v>19</v>
      </c>
    </row>
    <row r="128" spans="1:26" x14ac:dyDescent="0.35">
      <c r="A128" s="2">
        <v>41441</v>
      </c>
      <c r="B128" s="2" t="s">
        <v>248</v>
      </c>
      <c r="C128" s="2" t="s">
        <v>229</v>
      </c>
      <c r="D128" s="2" t="s">
        <v>209</v>
      </c>
      <c r="E128" s="2" t="s">
        <v>196</v>
      </c>
      <c r="F128" s="2" t="s">
        <v>210</v>
      </c>
      <c r="G128" s="2">
        <v>115</v>
      </c>
      <c r="H128" s="2">
        <v>9</v>
      </c>
      <c r="I128" s="2">
        <v>188</v>
      </c>
      <c r="J128" s="2">
        <v>9</v>
      </c>
      <c r="K128" s="2">
        <v>43</v>
      </c>
      <c r="L128" s="2">
        <v>36</v>
      </c>
      <c r="M128" s="2">
        <v>6</v>
      </c>
      <c r="N128" s="2">
        <v>6</v>
      </c>
      <c r="O128" s="2">
        <v>3</v>
      </c>
      <c r="P128" s="2" t="s">
        <v>68</v>
      </c>
      <c r="Q128" s="2">
        <v>0</v>
      </c>
      <c r="R128" s="2">
        <v>1</v>
      </c>
      <c r="S128" s="2">
        <v>0</v>
      </c>
      <c r="T128" s="2">
        <v>0</v>
      </c>
      <c r="U128" s="2">
        <v>3</v>
      </c>
      <c r="V128" s="2" t="s">
        <v>206</v>
      </c>
      <c r="W128" s="2">
        <v>9</v>
      </c>
      <c r="X128" s="2">
        <v>3</v>
      </c>
      <c r="Y128" s="2">
        <v>1</v>
      </c>
      <c r="Z128" s="2">
        <v>31</v>
      </c>
    </row>
    <row r="129" spans="1:26" x14ac:dyDescent="0.35">
      <c r="A129" s="2">
        <v>41441</v>
      </c>
      <c r="B129" s="2" t="s">
        <v>248</v>
      </c>
      <c r="C129" s="2" t="s">
        <v>229</v>
      </c>
      <c r="D129" s="2" t="s">
        <v>209</v>
      </c>
      <c r="E129" s="2" t="s">
        <v>196</v>
      </c>
      <c r="F129" s="2" t="s">
        <v>210</v>
      </c>
      <c r="G129" s="2">
        <v>115</v>
      </c>
      <c r="H129" s="2">
        <v>9</v>
      </c>
      <c r="I129" s="2">
        <v>188</v>
      </c>
      <c r="J129" s="2">
        <v>9</v>
      </c>
      <c r="K129" s="2">
        <v>43</v>
      </c>
      <c r="L129" s="2">
        <v>36</v>
      </c>
      <c r="M129" s="2">
        <v>6</v>
      </c>
      <c r="N129" s="2">
        <v>6</v>
      </c>
      <c r="O129" s="2">
        <v>4</v>
      </c>
      <c r="P129" s="2" t="s">
        <v>242</v>
      </c>
      <c r="Q129" s="2">
        <v>43</v>
      </c>
      <c r="R129" s="2">
        <v>1</v>
      </c>
      <c r="S129" s="2">
        <v>0</v>
      </c>
      <c r="T129" s="2">
        <v>0</v>
      </c>
      <c r="U129" s="2">
        <v>4</v>
      </c>
      <c r="V129" s="2" t="s">
        <v>232</v>
      </c>
      <c r="W129" s="2">
        <v>8</v>
      </c>
      <c r="X129" s="2">
        <v>0</v>
      </c>
      <c r="Y129" s="2">
        <v>1</v>
      </c>
      <c r="Z129" s="2">
        <v>43</v>
      </c>
    </row>
    <row r="130" spans="1:26" x14ac:dyDescent="0.35">
      <c r="A130" s="2">
        <v>41441</v>
      </c>
      <c r="B130" s="2" t="s">
        <v>248</v>
      </c>
      <c r="C130" s="2" t="s">
        <v>229</v>
      </c>
      <c r="D130" s="2" t="s">
        <v>209</v>
      </c>
      <c r="E130" s="2" t="s">
        <v>196</v>
      </c>
      <c r="F130" s="2" t="s">
        <v>210</v>
      </c>
      <c r="G130" s="2">
        <v>115</v>
      </c>
      <c r="H130" s="2">
        <v>9</v>
      </c>
      <c r="I130" s="2">
        <v>188</v>
      </c>
      <c r="J130" s="2">
        <v>9</v>
      </c>
      <c r="K130" s="2">
        <v>43</v>
      </c>
      <c r="L130" s="2">
        <v>36</v>
      </c>
      <c r="M130" s="2">
        <v>6</v>
      </c>
      <c r="N130" s="2">
        <v>6</v>
      </c>
      <c r="O130" s="2">
        <v>5</v>
      </c>
      <c r="P130" s="2" t="s">
        <v>196</v>
      </c>
      <c r="Q130" s="2">
        <v>29</v>
      </c>
      <c r="R130" s="2">
        <v>1</v>
      </c>
      <c r="S130" s="2">
        <v>0</v>
      </c>
      <c r="T130" s="2">
        <v>0</v>
      </c>
      <c r="U130" s="2">
        <v>5</v>
      </c>
      <c r="V130" s="2" t="s">
        <v>214</v>
      </c>
      <c r="W130" s="2">
        <v>8</v>
      </c>
      <c r="X130" s="2">
        <v>1</v>
      </c>
      <c r="Y130" s="2">
        <v>2</v>
      </c>
      <c r="Z130" s="2">
        <v>31</v>
      </c>
    </row>
    <row r="131" spans="1:26" x14ac:dyDescent="0.35">
      <c r="A131" s="2">
        <v>41441</v>
      </c>
      <c r="B131" s="2" t="s">
        <v>248</v>
      </c>
      <c r="C131" s="2" t="s">
        <v>229</v>
      </c>
      <c r="D131" s="2" t="s">
        <v>209</v>
      </c>
      <c r="E131" s="2" t="s">
        <v>196</v>
      </c>
      <c r="F131" s="2" t="s">
        <v>210</v>
      </c>
      <c r="G131" s="2">
        <v>115</v>
      </c>
      <c r="H131" s="2">
        <v>9</v>
      </c>
      <c r="I131" s="2">
        <v>188</v>
      </c>
      <c r="J131" s="2">
        <v>9</v>
      </c>
      <c r="K131" s="2">
        <v>43</v>
      </c>
      <c r="L131" s="2">
        <v>36</v>
      </c>
      <c r="M131" s="2">
        <v>6</v>
      </c>
      <c r="N131" s="2">
        <v>6</v>
      </c>
      <c r="O131" s="2">
        <v>6</v>
      </c>
      <c r="P131" s="2" t="s">
        <v>202</v>
      </c>
      <c r="Q131" s="2">
        <v>1</v>
      </c>
      <c r="R131" s="2">
        <v>1</v>
      </c>
      <c r="S131" s="2">
        <v>0</v>
      </c>
      <c r="T131" s="2">
        <v>0</v>
      </c>
      <c r="U131" s="2">
        <v>6</v>
      </c>
      <c r="V131" s="2" t="s">
        <v>68</v>
      </c>
      <c r="W131" s="2">
        <v>3</v>
      </c>
      <c r="X131" s="2">
        <v>1</v>
      </c>
      <c r="Y131" s="2">
        <v>0</v>
      </c>
      <c r="Z131" s="2">
        <v>6</v>
      </c>
    </row>
    <row r="132" spans="1:26" x14ac:dyDescent="0.35">
      <c r="A132" s="2">
        <v>41441</v>
      </c>
      <c r="B132" s="2" t="s">
        <v>248</v>
      </c>
      <c r="C132" s="2" t="s">
        <v>229</v>
      </c>
      <c r="D132" s="2" t="s">
        <v>209</v>
      </c>
      <c r="E132" s="2" t="s">
        <v>196</v>
      </c>
      <c r="F132" s="2" t="s">
        <v>210</v>
      </c>
      <c r="G132" s="2">
        <v>115</v>
      </c>
      <c r="H132" s="2">
        <v>9</v>
      </c>
      <c r="I132" s="2">
        <v>188</v>
      </c>
      <c r="J132" s="2">
        <v>9</v>
      </c>
      <c r="K132" s="2">
        <v>43</v>
      </c>
      <c r="L132" s="2">
        <v>36</v>
      </c>
      <c r="M132" s="2">
        <v>6</v>
      </c>
      <c r="N132" s="2">
        <v>6</v>
      </c>
      <c r="O132" s="2">
        <v>7</v>
      </c>
      <c r="P132" s="2" t="s">
        <v>232</v>
      </c>
      <c r="Q132" s="2">
        <v>4</v>
      </c>
      <c r="R132" s="2">
        <v>1</v>
      </c>
      <c r="S132" s="2">
        <v>0</v>
      </c>
      <c r="T132" s="2">
        <v>0</v>
      </c>
      <c r="U132" s="2">
        <v>7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</row>
    <row r="133" spans="1:26" x14ac:dyDescent="0.35">
      <c r="A133" s="2">
        <v>41441</v>
      </c>
      <c r="B133" s="2" t="s">
        <v>248</v>
      </c>
      <c r="C133" s="2" t="s">
        <v>229</v>
      </c>
      <c r="D133" s="2" t="s">
        <v>209</v>
      </c>
      <c r="E133" s="2" t="s">
        <v>196</v>
      </c>
      <c r="F133" s="2" t="s">
        <v>210</v>
      </c>
      <c r="G133" s="2">
        <v>115</v>
      </c>
      <c r="H133" s="2">
        <v>9</v>
      </c>
      <c r="I133" s="2">
        <v>188</v>
      </c>
      <c r="J133" s="2">
        <v>9</v>
      </c>
      <c r="K133" s="2">
        <v>43</v>
      </c>
      <c r="L133" s="2">
        <v>36</v>
      </c>
      <c r="M133" s="2">
        <v>6</v>
      </c>
      <c r="N133" s="2">
        <v>6</v>
      </c>
      <c r="O133" s="2">
        <v>8</v>
      </c>
      <c r="P133" s="2" t="s">
        <v>206</v>
      </c>
      <c r="Q133" s="2">
        <v>0</v>
      </c>
      <c r="R133" s="2">
        <v>1</v>
      </c>
      <c r="S133" s="2">
        <v>0</v>
      </c>
      <c r="T133" s="2">
        <v>0</v>
      </c>
      <c r="U133" s="2">
        <v>8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</row>
    <row r="134" spans="1:26" x14ac:dyDescent="0.35">
      <c r="A134" s="2">
        <v>41441</v>
      </c>
      <c r="B134" s="2" t="s">
        <v>248</v>
      </c>
      <c r="C134" s="2" t="s">
        <v>229</v>
      </c>
      <c r="D134" s="2" t="s">
        <v>209</v>
      </c>
      <c r="E134" s="2" t="s">
        <v>196</v>
      </c>
      <c r="F134" s="2" t="s">
        <v>210</v>
      </c>
      <c r="G134" s="2">
        <v>115</v>
      </c>
      <c r="H134" s="2">
        <v>9</v>
      </c>
      <c r="I134" s="2">
        <v>188</v>
      </c>
      <c r="J134" s="2">
        <v>9</v>
      </c>
      <c r="K134" s="2">
        <v>43</v>
      </c>
      <c r="L134" s="2">
        <v>36</v>
      </c>
      <c r="M134" s="2">
        <v>6</v>
      </c>
      <c r="N134" s="2">
        <v>6</v>
      </c>
      <c r="O134" s="2">
        <v>9</v>
      </c>
      <c r="P134" s="2" t="s">
        <v>203</v>
      </c>
      <c r="Q134" s="2">
        <v>12</v>
      </c>
      <c r="R134" s="2">
        <v>1</v>
      </c>
      <c r="S134" s="2">
        <v>0</v>
      </c>
      <c r="T134" s="2">
        <v>0</v>
      </c>
      <c r="U134" s="2">
        <v>9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</row>
    <row r="135" spans="1:26" x14ac:dyDescent="0.35">
      <c r="A135" s="2">
        <v>41441</v>
      </c>
      <c r="B135" s="2" t="s">
        <v>248</v>
      </c>
      <c r="C135" s="2" t="s">
        <v>229</v>
      </c>
      <c r="D135" s="2" t="s">
        <v>209</v>
      </c>
      <c r="E135" s="2" t="s">
        <v>196</v>
      </c>
      <c r="F135" s="2" t="s">
        <v>210</v>
      </c>
      <c r="G135" s="2">
        <v>115</v>
      </c>
      <c r="H135" s="2">
        <v>9</v>
      </c>
      <c r="I135" s="2">
        <v>188</v>
      </c>
      <c r="J135" s="2">
        <v>9</v>
      </c>
      <c r="K135" s="2">
        <v>43</v>
      </c>
      <c r="L135" s="2">
        <v>36</v>
      </c>
      <c r="M135" s="2">
        <v>6</v>
      </c>
      <c r="N135" s="2">
        <v>6</v>
      </c>
      <c r="O135" s="2">
        <v>10</v>
      </c>
      <c r="P135" s="2" t="s">
        <v>214</v>
      </c>
      <c r="Q135" s="2">
        <v>0</v>
      </c>
      <c r="R135" s="2">
        <v>0</v>
      </c>
      <c r="S135" s="2">
        <v>0</v>
      </c>
      <c r="T135" s="2">
        <v>0</v>
      </c>
      <c r="U135" s="2">
        <v>10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</row>
    <row r="136" spans="1:26" x14ac:dyDescent="0.35">
      <c r="A136" s="2">
        <v>41441</v>
      </c>
      <c r="B136" s="2" t="s">
        <v>248</v>
      </c>
      <c r="C136" s="2" t="s">
        <v>229</v>
      </c>
      <c r="D136" s="2" t="s">
        <v>209</v>
      </c>
      <c r="E136" s="2" t="s">
        <v>196</v>
      </c>
      <c r="F136" s="2" t="s">
        <v>210</v>
      </c>
      <c r="G136" s="2">
        <v>115</v>
      </c>
      <c r="H136" s="2">
        <v>9</v>
      </c>
      <c r="I136" s="2">
        <v>188</v>
      </c>
      <c r="J136" s="2">
        <v>9</v>
      </c>
      <c r="K136" s="2">
        <v>43</v>
      </c>
      <c r="L136" s="2">
        <v>36</v>
      </c>
      <c r="M136" s="2">
        <v>6</v>
      </c>
      <c r="N136" s="2">
        <v>6</v>
      </c>
      <c r="O136" s="2">
        <v>11</v>
      </c>
      <c r="P136" s="2" t="s">
        <v>227</v>
      </c>
      <c r="Q136" s="2">
        <v>0</v>
      </c>
      <c r="R136" s="2">
        <v>0</v>
      </c>
      <c r="S136" s="2">
        <v>0</v>
      </c>
      <c r="T136" s="2">
        <v>0</v>
      </c>
      <c r="U136" s="2">
        <v>11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</row>
    <row r="137" spans="1:26" x14ac:dyDescent="0.35">
      <c r="A137" s="2">
        <v>41446</v>
      </c>
      <c r="B137" s="2" t="s">
        <v>287</v>
      </c>
      <c r="C137" s="2" t="s">
        <v>229</v>
      </c>
      <c r="D137" s="2" t="s">
        <v>253</v>
      </c>
      <c r="E137" s="2" t="s">
        <v>196</v>
      </c>
      <c r="F137" s="2" t="s">
        <v>197</v>
      </c>
      <c r="G137" s="2">
        <v>135</v>
      </c>
      <c r="H137" s="2">
        <v>3</v>
      </c>
      <c r="I137" s="2">
        <v>135</v>
      </c>
      <c r="J137" s="2">
        <v>7</v>
      </c>
      <c r="K137" s="2">
        <v>20</v>
      </c>
      <c r="L137" s="2">
        <v>20</v>
      </c>
      <c r="M137" s="2">
        <v>13</v>
      </c>
      <c r="N137" s="2">
        <v>0</v>
      </c>
      <c r="O137" s="2">
        <v>1</v>
      </c>
      <c r="P137" s="2" t="s">
        <v>202</v>
      </c>
      <c r="Q137" s="2">
        <v>55</v>
      </c>
      <c r="R137" s="2">
        <v>1</v>
      </c>
      <c r="S137" s="2">
        <v>1</v>
      </c>
      <c r="T137" s="2">
        <v>0</v>
      </c>
      <c r="U137" s="2">
        <v>1</v>
      </c>
      <c r="V137" s="2" t="s">
        <v>220</v>
      </c>
      <c r="W137" s="2">
        <v>4</v>
      </c>
      <c r="X137" s="2">
        <v>0</v>
      </c>
      <c r="Y137" s="2">
        <v>2</v>
      </c>
      <c r="Z137" s="2">
        <v>24</v>
      </c>
    </row>
    <row r="138" spans="1:26" x14ac:dyDescent="0.35">
      <c r="A138" s="2">
        <v>41446</v>
      </c>
      <c r="B138" s="2" t="s">
        <v>287</v>
      </c>
      <c r="C138" s="2" t="s">
        <v>229</v>
      </c>
      <c r="D138" s="2" t="s">
        <v>253</v>
      </c>
      <c r="E138" s="2" t="s">
        <v>196</v>
      </c>
      <c r="F138" s="2" t="s">
        <v>197</v>
      </c>
      <c r="G138" s="2">
        <v>135</v>
      </c>
      <c r="H138" s="2">
        <v>3</v>
      </c>
      <c r="I138" s="2">
        <v>135</v>
      </c>
      <c r="J138" s="2">
        <v>7</v>
      </c>
      <c r="K138" s="2">
        <v>20</v>
      </c>
      <c r="L138" s="2">
        <v>20</v>
      </c>
      <c r="M138" s="2">
        <v>13</v>
      </c>
      <c r="N138" s="2">
        <v>0</v>
      </c>
      <c r="O138" s="2">
        <v>2</v>
      </c>
      <c r="P138" s="2" t="s">
        <v>212</v>
      </c>
      <c r="Q138" s="2">
        <v>15</v>
      </c>
      <c r="R138" s="2">
        <v>1</v>
      </c>
      <c r="S138" s="2">
        <v>0</v>
      </c>
      <c r="T138" s="2">
        <v>0</v>
      </c>
      <c r="U138" s="2">
        <v>2</v>
      </c>
      <c r="V138" s="2" t="s">
        <v>206</v>
      </c>
      <c r="W138" s="2">
        <v>4</v>
      </c>
      <c r="X138" s="2">
        <v>0</v>
      </c>
      <c r="Y138" s="2">
        <v>2</v>
      </c>
      <c r="Z138" s="2">
        <v>17</v>
      </c>
    </row>
    <row r="139" spans="1:26" x14ac:dyDescent="0.35">
      <c r="A139" s="2">
        <v>41446</v>
      </c>
      <c r="B139" s="2" t="s">
        <v>287</v>
      </c>
      <c r="C139" s="2" t="s">
        <v>229</v>
      </c>
      <c r="D139" s="2" t="s">
        <v>253</v>
      </c>
      <c r="E139" s="2" t="s">
        <v>196</v>
      </c>
      <c r="F139" s="2" t="s">
        <v>197</v>
      </c>
      <c r="G139" s="2">
        <v>135</v>
      </c>
      <c r="H139" s="2">
        <v>3</v>
      </c>
      <c r="I139" s="2">
        <v>135</v>
      </c>
      <c r="J139" s="2">
        <v>7</v>
      </c>
      <c r="K139" s="2">
        <v>20</v>
      </c>
      <c r="L139" s="2">
        <v>20</v>
      </c>
      <c r="M139" s="2">
        <v>13</v>
      </c>
      <c r="N139" s="2">
        <v>0</v>
      </c>
      <c r="O139" s="2">
        <v>3</v>
      </c>
      <c r="P139" s="2" t="s">
        <v>198</v>
      </c>
      <c r="Q139" s="2">
        <v>12</v>
      </c>
      <c r="R139" s="2">
        <v>1</v>
      </c>
      <c r="S139" s="2">
        <v>0</v>
      </c>
      <c r="T139" s="2">
        <v>0</v>
      </c>
      <c r="U139" s="2">
        <v>3</v>
      </c>
      <c r="V139" s="2" t="s">
        <v>199</v>
      </c>
      <c r="W139" s="2">
        <v>4</v>
      </c>
      <c r="X139" s="2">
        <v>0</v>
      </c>
      <c r="Y139" s="2">
        <v>1</v>
      </c>
      <c r="Z139" s="2">
        <v>27</v>
      </c>
    </row>
    <row r="140" spans="1:26" x14ac:dyDescent="0.35">
      <c r="A140" s="2">
        <v>41446</v>
      </c>
      <c r="B140" s="2" t="s">
        <v>287</v>
      </c>
      <c r="C140" s="2" t="s">
        <v>229</v>
      </c>
      <c r="D140" s="2" t="s">
        <v>253</v>
      </c>
      <c r="E140" s="2" t="s">
        <v>196</v>
      </c>
      <c r="F140" s="2" t="s">
        <v>197</v>
      </c>
      <c r="G140" s="2">
        <v>135</v>
      </c>
      <c r="H140" s="2">
        <v>3</v>
      </c>
      <c r="I140" s="2">
        <v>135</v>
      </c>
      <c r="J140" s="2">
        <v>7</v>
      </c>
      <c r="K140" s="2">
        <v>20</v>
      </c>
      <c r="L140" s="2">
        <v>20</v>
      </c>
      <c r="M140" s="2">
        <v>13</v>
      </c>
      <c r="N140" s="2">
        <v>0</v>
      </c>
      <c r="O140" s="2">
        <v>4</v>
      </c>
      <c r="P140" s="2" t="s">
        <v>196</v>
      </c>
      <c r="Q140" s="2">
        <v>36</v>
      </c>
      <c r="R140" s="2">
        <v>0</v>
      </c>
      <c r="S140" s="2">
        <v>0</v>
      </c>
      <c r="T140" s="2">
        <v>0</v>
      </c>
      <c r="U140" s="2">
        <v>4</v>
      </c>
      <c r="V140" s="2" t="s">
        <v>212</v>
      </c>
      <c r="W140" s="2">
        <v>3</v>
      </c>
      <c r="X140" s="2">
        <v>0</v>
      </c>
      <c r="Y140" s="2">
        <v>0</v>
      </c>
      <c r="Z140" s="2">
        <v>21</v>
      </c>
    </row>
    <row r="141" spans="1:26" x14ac:dyDescent="0.35">
      <c r="A141" s="2">
        <v>41446</v>
      </c>
      <c r="B141" s="2" t="s">
        <v>287</v>
      </c>
      <c r="C141" s="2" t="s">
        <v>229</v>
      </c>
      <c r="D141" s="2" t="s">
        <v>253</v>
      </c>
      <c r="E141" s="2" t="s">
        <v>196</v>
      </c>
      <c r="F141" s="2" t="s">
        <v>197</v>
      </c>
      <c r="G141" s="2">
        <v>135</v>
      </c>
      <c r="H141" s="2">
        <v>3</v>
      </c>
      <c r="I141" s="2">
        <v>135</v>
      </c>
      <c r="J141" s="2">
        <v>7</v>
      </c>
      <c r="K141" s="2">
        <v>20</v>
      </c>
      <c r="L141" s="2">
        <v>20</v>
      </c>
      <c r="M141" s="2">
        <v>13</v>
      </c>
      <c r="N141" s="2">
        <v>0</v>
      </c>
      <c r="O141" s="2">
        <v>5</v>
      </c>
      <c r="P141" s="2" t="s">
        <v>206</v>
      </c>
      <c r="Q141" s="2">
        <v>4</v>
      </c>
      <c r="R141" s="2">
        <v>0</v>
      </c>
      <c r="S141" s="2">
        <v>0</v>
      </c>
      <c r="T141" s="2">
        <v>0</v>
      </c>
      <c r="U141" s="2">
        <v>5</v>
      </c>
      <c r="V141" s="2" t="s">
        <v>196</v>
      </c>
      <c r="W141" s="2">
        <v>4</v>
      </c>
      <c r="X141" s="2">
        <v>0</v>
      </c>
      <c r="Y141" s="2">
        <v>2</v>
      </c>
      <c r="Z141" s="2">
        <v>38</v>
      </c>
    </row>
    <row r="142" spans="1:26" x14ac:dyDescent="0.35">
      <c r="A142" s="2">
        <v>41446</v>
      </c>
      <c r="B142" s="2" t="s">
        <v>287</v>
      </c>
      <c r="C142" s="2" t="s">
        <v>229</v>
      </c>
      <c r="D142" s="2" t="s">
        <v>253</v>
      </c>
      <c r="E142" s="2" t="s">
        <v>196</v>
      </c>
      <c r="F142" s="2" t="s">
        <v>197</v>
      </c>
      <c r="G142" s="2">
        <v>135</v>
      </c>
      <c r="H142" s="2">
        <v>3</v>
      </c>
      <c r="I142" s="2">
        <v>135</v>
      </c>
      <c r="J142" s="2">
        <v>7</v>
      </c>
      <c r="K142" s="2">
        <v>20</v>
      </c>
      <c r="L142" s="2">
        <v>20</v>
      </c>
      <c r="M142" s="2">
        <v>13</v>
      </c>
      <c r="N142" s="2">
        <v>0</v>
      </c>
      <c r="O142" s="2">
        <v>6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6</v>
      </c>
      <c r="V142" s="2" t="s">
        <v>198</v>
      </c>
      <c r="W142" s="2">
        <v>1</v>
      </c>
      <c r="X142" s="2">
        <v>0</v>
      </c>
      <c r="Y142" s="2">
        <v>0</v>
      </c>
      <c r="Z142" s="2">
        <v>8</v>
      </c>
    </row>
    <row r="143" spans="1:26" x14ac:dyDescent="0.35">
      <c r="A143" s="2">
        <v>41446</v>
      </c>
      <c r="B143" s="2" t="s">
        <v>287</v>
      </c>
      <c r="C143" s="2" t="s">
        <v>229</v>
      </c>
      <c r="D143" s="2" t="s">
        <v>253</v>
      </c>
      <c r="E143" s="2" t="s">
        <v>196</v>
      </c>
      <c r="F143" s="2" t="s">
        <v>197</v>
      </c>
      <c r="G143" s="2">
        <v>135</v>
      </c>
      <c r="H143" s="2">
        <v>3</v>
      </c>
      <c r="I143" s="2">
        <v>135</v>
      </c>
      <c r="J143" s="2">
        <v>7</v>
      </c>
      <c r="K143" s="2">
        <v>20</v>
      </c>
      <c r="L143" s="2">
        <v>20</v>
      </c>
      <c r="M143" s="2">
        <v>13</v>
      </c>
      <c r="N143" s="2">
        <v>0</v>
      </c>
      <c r="O143" s="2">
        <v>7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7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</row>
    <row r="144" spans="1:26" x14ac:dyDescent="0.35">
      <c r="A144" s="2">
        <v>41446</v>
      </c>
      <c r="B144" s="2" t="s">
        <v>287</v>
      </c>
      <c r="C144" s="2" t="s">
        <v>229</v>
      </c>
      <c r="D144" s="2" t="s">
        <v>253</v>
      </c>
      <c r="E144" s="2" t="s">
        <v>196</v>
      </c>
      <c r="F144" s="2" t="s">
        <v>197</v>
      </c>
      <c r="G144" s="2">
        <v>135</v>
      </c>
      <c r="H144" s="2">
        <v>3</v>
      </c>
      <c r="I144" s="2">
        <v>135</v>
      </c>
      <c r="J144" s="2">
        <v>7</v>
      </c>
      <c r="K144" s="2">
        <v>20</v>
      </c>
      <c r="L144" s="2">
        <v>20</v>
      </c>
      <c r="M144" s="2">
        <v>13</v>
      </c>
      <c r="N144" s="2">
        <v>0</v>
      </c>
      <c r="O144" s="2">
        <v>8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8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</row>
    <row r="145" spans="1:26" x14ac:dyDescent="0.35">
      <c r="A145" s="2">
        <v>41446</v>
      </c>
      <c r="B145" s="2" t="s">
        <v>287</v>
      </c>
      <c r="C145" s="2" t="s">
        <v>229</v>
      </c>
      <c r="D145" s="2" t="s">
        <v>253</v>
      </c>
      <c r="E145" s="2" t="s">
        <v>196</v>
      </c>
      <c r="F145" s="2" t="s">
        <v>197</v>
      </c>
      <c r="G145" s="2">
        <v>135</v>
      </c>
      <c r="H145" s="2">
        <v>3</v>
      </c>
      <c r="I145" s="2">
        <v>135</v>
      </c>
      <c r="J145" s="2">
        <v>7</v>
      </c>
      <c r="K145" s="2">
        <v>20</v>
      </c>
      <c r="L145" s="2">
        <v>20</v>
      </c>
      <c r="M145" s="2">
        <v>13</v>
      </c>
      <c r="N145" s="2">
        <v>0</v>
      </c>
      <c r="O145" s="2">
        <v>9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9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</row>
    <row r="146" spans="1:26" x14ac:dyDescent="0.35">
      <c r="A146" s="2">
        <v>41446</v>
      </c>
      <c r="B146" s="2" t="s">
        <v>287</v>
      </c>
      <c r="C146" s="2" t="s">
        <v>229</v>
      </c>
      <c r="D146" s="2" t="s">
        <v>253</v>
      </c>
      <c r="E146" s="2" t="s">
        <v>196</v>
      </c>
      <c r="F146" s="2" t="s">
        <v>197</v>
      </c>
      <c r="G146" s="2">
        <v>135</v>
      </c>
      <c r="H146" s="2">
        <v>3</v>
      </c>
      <c r="I146" s="2">
        <v>135</v>
      </c>
      <c r="J146" s="2">
        <v>7</v>
      </c>
      <c r="K146" s="2">
        <v>20</v>
      </c>
      <c r="L146" s="2">
        <v>20</v>
      </c>
      <c r="M146" s="2">
        <v>13</v>
      </c>
      <c r="N146" s="2">
        <v>0</v>
      </c>
      <c r="O146" s="2">
        <v>10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10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</row>
    <row r="147" spans="1:26" x14ac:dyDescent="0.35">
      <c r="A147" s="2">
        <v>41446</v>
      </c>
      <c r="B147" s="2" t="s">
        <v>287</v>
      </c>
      <c r="C147" s="2" t="s">
        <v>229</v>
      </c>
      <c r="D147" s="2" t="s">
        <v>253</v>
      </c>
      <c r="E147" s="2" t="s">
        <v>196</v>
      </c>
      <c r="F147" s="2" t="s">
        <v>197</v>
      </c>
      <c r="G147" s="2">
        <v>135</v>
      </c>
      <c r="H147" s="2">
        <v>3</v>
      </c>
      <c r="I147" s="2">
        <v>135</v>
      </c>
      <c r="J147" s="2">
        <v>7</v>
      </c>
      <c r="K147" s="2">
        <v>20</v>
      </c>
      <c r="L147" s="2">
        <v>20</v>
      </c>
      <c r="M147" s="2">
        <v>13</v>
      </c>
      <c r="N147" s="2">
        <v>0</v>
      </c>
      <c r="O147" s="2">
        <v>11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11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</row>
    <row r="148" spans="1:26" x14ac:dyDescent="0.35">
      <c r="A148" s="2">
        <v>41447</v>
      </c>
      <c r="B148" s="2" t="s">
        <v>288</v>
      </c>
      <c r="C148" s="2" t="s">
        <v>208</v>
      </c>
      <c r="D148" s="2" t="s">
        <v>253</v>
      </c>
      <c r="E148" s="2" t="s">
        <v>196</v>
      </c>
      <c r="F148" s="2" t="s">
        <v>197</v>
      </c>
      <c r="G148" s="2">
        <v>150</v>
      </c>
      <c r="H148" s="2">
        <v>10</v>
      </c>
      <c r="I148" s="2">
        <v>151</v>
      </c>
      <c r="J148" s="2">
        <v>3</v>
      </c>
      <c r="K148" s="2">
        <v>21</v>
      </c>
      <c r="L148" s="2">
        <v>30</v>
      </c>
      <c r="M148" s="2">
        <v>11</v>
      </c>
      <c r="N148" s="2">
        <v>0</v>
      </c>
      <c r="O148" s="2">
        <v>1</v>
      </c>
      <c r="P148" s="2" t="s">
        <v>211</v>
      </c>
      <c r="Q148" s="2">
        <v>0</v>
      </c>
      <c r="R148" s="2">
        <v>1</v>
      </c>
      <c r="S148" s="2">
        <v>0</v>
      </c>
      <c r="T148" s="2">
        <v>0</v>
      </c>
      <c r="U148" s="2">
        <v>1</v>
      </c>
      <c r="V148" s="2" t="s">
        <v>199</v>
      </c>
      <c r="W148" s="2">
        <v>3</v>
      </c>
      <c r="X148" s="2">
        <v>0</v>
      </c>
      <c r="Y148" s="2">
        <v>0</v>
      </c>
      <c r="Z148" s="2">
        <v>15</v>
      </c>
    </row>
    <row r="149" spans="1:26" x14ac:dyDescent="0.35">
      <c r="A149" s="2">
        <v>41447</v>
      </c>
      <c r="B149" s="2" t="s">
        <v>288</v>
      </c>
      <c r="C149" s="2" t="s">
        <v>208</v>
      </c>
      <c r="D149" s="2" t="s">
        <v>253</v>
      </c>
      <c r="E149" s="2" t="s">
        <v>196</v>
      </c>
      <c r="F149" s="2" t="s">
        <v>197</v>
      </c>
      <c r="G149" s="2">
        <v>150</v>
      </c>
      <c r="H149" s="2">
        <v>10</v>
      </c>
      <c r="I149" s="2">
        <v>151</v>
      </c>
      <c r="J149" s="2">
        <v>3</v>
      </c>
      <c r="K149" s="2">
        <v>21</v>
      </c>
      <c r="L149" s="2">
        <v>30</v>
      </c>
      <c r="M149" s="2">
        <v>11</v>
      </c>
      <c r="N149" s="2">
        <v>0</v>
      </c>
      <c r="O149" s="2">
        <v>2</v>
      </c>
      <c r="P149" s="2" t="s">
        <v>241</v>
      </c>
      <c r="Q149" s="2">
        <v>48</v>
      </c>
      <c r="R149" s="2">
        <v>1</v>
      </c>
      <c r="S149" s="2">
        <v>0</v>
      </c>
      <c r="T149" s="2">
        <v>0</v>
      </c>
      <c r="U149" s="2">
        <v>2</v>
      </c>
      <c r="V149" s="2" t="s">
        <v>206</v>
      </c>
      <c r="W149" s="2">
        <v>5</v>
      </c>
      <c r="X149" s="2">
        <v>0</v>
      </c>
      <c r="Y149" s="2">
        <v>1</v>
      </c>
      <c r="Z149" s="2">
        <v>33</v>
      </c>
    </row>
    <row r="150" spans="1:26" x14ac:dyDescent="0.35">
      <c r="A150" s="2">
        <v>41447</v>
      </c>
      <c r="B150" s="2" t="s">
        <v>288</v>
      </c>
      <c r="C150" s="2" t="s">
        <v>208</v>
      </c>
      <c r="D150" s="2" t="s">
        <v>253</v>
      </c>
      <c r="E150" s="2" t="s">
        <v>196</v>
      </c>
      <c r="F150" s="2" t="s">
        <v>197</v>
      </c>
      <c r="G150" s="2">
        <v>150</v>
      </c>
      <c r="H150" s="2">
        <v>10</v>
      </c>
      <c r="I150" s="2">
        <v>151</v>
      </c>
      <c r="J150" s="2">
        <v>3</v>
      </c>
      <c r="K150" s="2">
        <v>21</v>
      </c>
      <c r="L150" s="2">
        <v>30</v>
      </c>
      <c r="M150" s="2">
        <v>11</v>
      </c>
      <c r="N150" s="2">
        <v>0</v>
      </c>
      <c r="O150" s="2">
        <v>3</v>
      </c>
      <c r="P150" s="2" t="s">
        <v>239</v>
      </c>
      <c r="Q150" s="2">
        <v>4</v>
      </c>
      <c r="R150" s="2">
        <v>1</v>
      </c>
      <c r="S150" s="2">
        <v>0</v>
      </c>
      <c r="T150" s="2">
        <v>0</v>
      </c>
      <c r="U150" s="2">
        <v>3</v>
      </c>
      <c r="V150" s="2" t="s">
        <v>196</v>
      </c>
      <c r="W150" s="2">
        <v>1</v>
      </c>
      <c r="X150" s="2">
        <v>0</v>
      </c>
      <c r="Y150" s="2">
        <v>0</v>
      </c>
      <c r="Z150" s="2">
        <v>4</v>
      </c>
    </row>
    <row r="151" spans="1:26" x14ac:dyDescent="0.35">
      <c r="A151" s="2">
        <v>41447</v>
      </c>
      <c r="B151" s="2" t="s">
        <v>288</v>
      </c>
      <c r="C151" s="2" t="s">
        <v>208</v>
      </c>
      <c r="D151" s="2" t="s">
        <v>253</v>
      </c>
      <c r="E151" s="2" t="s">
        <v>196</v>
      </c>
      <c r="F151" s="2" t="s">
        <v>197</v>
      </c>
      <c r="G151" s="2">
        <v>150</v>
      </c>
      <c r="H151" s="2">
        <v>10</v>
      </c>
      <c r="I151" s="2">
        <v>151</v>
      </c>
      <c r="J151" s="2">
        <v>3</v>
      </c>
      <c r="K151" s="2">
        <v>21</v>
      </c>
      <c r="L151" s="2">
        <v>30</v>
      </c>
      <c r="M151" s="2">
        <v>11</v>
      </c>
      <c r="N151" s="2">
        <v>0</v>
      </c>
      <c r="O151" s="2">
        <v>4</v>
      </c>
      <c r="P151" s="2" t="s">
        <v>220</v>
      </c>
      <c r="Q151" s="2">
        <v>0</v>
      </c>
      <c r="R151" s="2">
        <v>1</v>
      </c>
      <c r="S151" s="2">
        <v>0</v>
      </c>
      <c r="T151" s="2">
        <v>0</v>
      </c>
      <c r="U151" s="2">
        <v>4</v>
      </c>
      <c r="V151" s="2" t="s">
        <v>214</v>
      </c>
      <c r="W151" s="2">
        <v>5</v>
      </c>
      <c r="X151" s="2">
        <v>0</v>
      </c>
      <c r="Y151" s="2">
        <v>2</v>
      </c>
      <c r="Z151" s="2">
        <v>44</v>
      </c>
    </row>
    <row r="152" spans="1:26" x14ac:dyDescent="0.35">
      <c r="A152" s="2">
        <v>41447</v>
      </c>
      <c r="B152" s="2" t="s">
        <v>288</v>
      </c>
      <c r="C152" s="2" t="s">
        <v>208</v>
      </c>
      <c r="D152" s="2" t="s">
        <v>253</v>
      </c>
      <c r="E152" s="2" t="s">
        <v>196</v>
      </c>
      <c r="F152" s="2" t="s">
        <v>197</v>
      </c>
      <c r="G152" s="2">
        <v>150</v>
      </c>
      <c r="H152" s="2">
        <v>10</v>
      </c>
      <c r="I152" s="2">
        <v>151</v>
      </c>
      <c r="J152" s="2">
        <v>3</v>
      </c>
      <c r="K152" s="2">
        <v>21</v>
      </c>
      <c r="L152" s="2">
        <v>30</v>
      </c>
      <c r="M152" s="2">
        <v>11</v>
      </c>
      <c r="N152" s="2">
        <v>0</v>
      </c>
      <c r="O152" s="2">
        <v>5</v>
      </c>
      <c r="P152" s="2" t="s">
        <v>214</v>
      </c>
      <c r="Q152" s="2">
        <v>0</v>
      </c>
      <c r="R152" s="2">
        <v>1</v>
      </c>
      <c r="S152" s="2">
        <v>0</v>
      </c>
      <c r="T152" s="2">
        <v>0</v>
      </c>
      <c r="U152" s="2">
        <v>5</v>
      </c>
      <c r="V152" s="2" t="s">
        <v>220</v>
      </c>
      <c r="W152" s="2">
        <v>3</v>
      </c>
      <c r="X152" s="2">
        <v>0</v>
      </c>
      <c r="Y152" s="2">
        <v>0</v>
      </c>
      <c r="Z152" s="2">
        <v>23</v>
      </c>
    </row>
    <row r="153" spans="1:26" x14ac:dyDescent="0.35">
      <c r="A153" s="2">
        <v>41447</v>
      </c>
      <c r="B153" s="2" t="s">
        <v>288</v>
      </c>
      <c r="C153" s="2" t="s">
        <v>208</v>
      </c>
      <c r="D153" s="2" t="s">
        <v>253</v>
      </c>
      <c r="E153" s="2" t="s">
        <v>196</v>
      </c>
      <c r="F153" s="2" t="s">
        <v>197</v>
      </c>
      <c r="G153" s="2">
        <v>150</v>
      </c>
      <c r="H153" s="2">
        <v>10</v>
      </c>
      <c r="I153" s="2">
        <v>151</v>
      </c>
      <c r="J153" s="2">
        <v>3</v>
      </c>
      <c r="K153" s="2">
        <v>21</v>
      </c>
      <c r="L153" s="2">
        <v>30</v>
      </c>
      <c r="M153" s="2">
        <v>11</v>
      </c>
      <c r="N153" s="2">
        <v>0</v>
      </c>
      <c r="O153" s="2">
        <v>6</v>
      </c>
      <c r="P153" s="2" t="s">
        <v>199</v>
      </c>
      <c r="Q153" s="2">
        <v>42</v>
      </c>
      <c r="R153" s="2">
        <v>1</v>
      </c>
      <c r="S153" s="2">
        <v>0</v>
      </c>
      <c r="T153" s="2">
        <v>0</v>
      </c>
      <c r="U153" s="2">
        <v>6</v>
      </c>
      <c r="V153" s="2" t="s">
        <v>241</v>
      </c>
      <c r="W153" s="2">
        <v>1</v>
      </c>
      <c r="X153" s="2">
        <v>0</v>
      </c>
      <c r="Y153" s="2">
        <v>0</v>
      </c>
      <c r="Z153" s="2">
        <v>5</v>
      </c>
    </row>
    <row r="154" spans="1:26" x14ac:dyDescent="0.35">
      <c r="A154" s="2">
        <v>41447</v>
      </c>
      <c r="B154" s="2" t="s">
        <v>288</v>
      </c>
      <c r="C154" s="2" t="s">
        <v>208</v>
      </c>
      <c r="D154" s="2" t="s">
        <v>253</v>
      </c>
      <c r="E154" s="2" t="s">
        <v>196</v>
      </c>
      <c r="F154" s="2" t="s">
        <v>197</v>
      </c>
      <c r="G154" s="2">
        <v>150</v>
      </c>
      <c r="H154" s="2">
        <v>10</v>
      </c>
      <c r="I154" s="2">
        <v>151</v>
      </c>
      <c r="J154" s="2">
        <v>3</v>
      </c>
      <c r="K154" s="2">
        <v>21</v>
      </c>
      <c r="L154" s="2">
        <v>30</v>
      </c>
      <c r="M154" s="2">
        <v>11</v>
      </c>
      <c r="N154" s="2">
        <v>0</v>
      </c>
      <c r="O154" s="2">
        <v>7</v>
      </c>
      <c r="P154" s="2" t="s">
        <v>265</v>
      </c>
      <c r="Q154" s="2">
        <v>18</v>
      </c>
      <c r="R154" s="2">
        <v>1</v>
      </c>
      <c r="S154" s="2">
        <v>0</v>
      </c>
      <c r="T154" s="2">
        <v>0</v>
      </c>
      <c r="U154" s="2">
        <v>7</v>
      </c>
      <c r="V154" s="2" t="s">
        <v>211</v>
      </c>
      <c r="W154" s="2">
        <v>1</v>
      </c>
      <c r="X154" s="2">
        <v>0</v>
      </c>
      <c r="Y154" s="2">
        <v>0</v>
      </c>
      <c r="Z154" s="2">
        <v>14</v>
      </c>
    </row>
    <row r="155" spans="1:26" x14ac:dyDescent="0.35">
      <c r="A155" s="2">
        <v>41447</v>
      </c>
      <c r="B155" s="2" t="s">
        <v>288</v>
      </c>
      <c r="C155" s="2" t="s">
        <v>208</v>
      </c>
      <c r="D155" s="2" t="s">
        <v>253</v>
      </c>
      <c r="E155" s="2" t="s">
        <v>196</v>
      </c>
      <c r="F155" s="2" t="s">
        <v>197</v>
      </c>
      <c r="G155" s="2">
        <v>150</v>
      </c>
      <c r="H155" s="2">
        <v>10</v>
      </c>
      <c r="I155" s="2">
        <v>151</v>
      </c>
      <c r="J155" s="2">
        <v>3</v>
      </c>
      <c r="K155" s="2">
        <v>21</v>
      </c>
      <c r="L155" s="2">
        <v>30</v>
      </c>
      <c r="M155" s="2">
        <v>11</v>
      </c>
      <c r="N155" s="2">
        <v>0</v>
      </c>
      <c r="O155" s="2">
        <v>8</v>
      </c>
      <c r="P155" s="2" t="s">
        <v>196</v>
      </c>
      <c r="Q155" s="2">
        <v>19</v>
      </c>
      <c r="R155" s="2">
        <v>1</v>
      </c>
      <c r="S155" s="2">
        <v>0</v>
      </c>
      <c r="T155" s="2">
        <v>0</v>
      </c>
      <c r="U155" s="2">
        <v>8</v>
      </c>
      <c r="V155" s="2" t="s">
        <v>239</v>
      </c>
      <c r="W155" s="2">
        <v>1</v>
      </c>
      <c r="X155" s="2">
        <v>0</v>
      </c>
      <c r="Y155" s="2">
        <v>0</v>
      </c>
      <c r="Z155" s="2">
        <v>9</v>
      </c>
    </row>
    <row r="156" spans="1:26" x14ac:dyDescent="0.35">
      <c r="A156" s="2">
        <v>41447</v>
      </c>
      <c r="B156" s="2" t="s">
        <v>288</v>
      </c>
      <c r="C156" s="2" t="s">
        <v>208</v>
      </c>
      <c r="D156" s="2" t="s">
        <v>253</v>
      </c>
      <c r="E156" s="2" t="s">
        <v>196</v>
      </c>
      <c r="F156" s="2" t="s">
        <v>197</v>
      </c>
      <c r="G156" s="2">
        <v>150</v>
      </c>
      <c r="H156" s="2">
        <v>10</v>
      </c>
      <c r="I156" s="2">
        <v>151</v>
      </c>
      <c r="J156" s="2">
        <v>3</v>
      </c>
      <c r="K156" s="2">
        <v>21</v>
      </c>
      <c r="L156" s="2">
        <v>30</v>
      </c>
      <c r="M156" s="2">
        <v>11</v>
      </c>
      <c r="N156" s="2">
        <v>0</v>
      </c>
      <c r="O156" s="2">
        <v>9</v>
      </c>
      <c r="P156" s="2" t="s">
        <v>202</v>
      </c>
      <c r="Q156" s="2">
        <v>0</v>
      </c>
      <c r="R156" s="2">
        <v>1</v>
      </c>
      <c r="S156" s="2">
        <v>0</v>
      </c>
      <c r="T156" s="2">
        <v>0</v>
      </c>
      <c r="U156" s="2">
        <v>9</v>
      </c>
      <c r="V156" s="2" t="s">
        <v>202</v>
      </c>
      <c r="W156" s="2">
        <v>1</v>
      </c>
      <c r="X156" s="2">
        <v>0</v>
      </c>
      <c r="Y156" s="2">
        <v>0</v>
      </c>
      <c r="Z156" s="2">
        <v>4</v>
      </c>
    </row>
    <row r="157" spans="1:26" x14ac:dyDescent="0.35">
      <c r="A157" s="2">
        <v>41447</v>
      </c>
      <c r="B157" s="2" t="s">
        <v>288</v>
      </c>
      <c r="C157" s="2" t="s">
        <v>208</v>
      </c>
      <c r="D157" s="2" t="s">
        <v>253</v>
      </c>
      <c r="E157" s="2" t="s">
        <v>196</v>
      </c>
      <c r="F157" s="2" t="s">
        <v>197</v>
      </c>
      <c r="G157" s="2">
        <v>150</v>
      </c>
      <c r="H157" s="2">
        <v>10</v>
      </c>
      <c r="I157" s="2">
        <v>151</v>
      </c>
      <c r="J157" s="2">
        <v>3</v>
      </c>
      <c r="K157" s="2">
        <v>21</v>
      </c>
      <c r="L157" s="2">
        <v>30</v>
      </c>
      <c r="M157" s="2">
        <v>11</v>
      </c>
      <c r="N157" s="2">
        <v>0</v>
      </c>
      <c r="O157" s="2">
        <v>10</v>
      </c>
      <c r="P157" s="2" t="s">
        <v>224</v>
      </c>
      <c r="Q157" s="2">
        <v>3</v>
      </c>
      <c r="R157" s="2">
        <v>1</v>
      </c>
      <c r="S157" s="2">
        <v>0</v>
      </c>
      <c r="T157" s="2">
        <v>0</v>
      </c>
      <c r="U157" s="2">
        <v>10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</row>
    <row r="158" spans="1:26" x14ac:dyDescent="0.35">
      <c r="A158" s="2">
        <v>41447</v>
      </c>
      <c r="B158" s="2" t="s">
        <v>288</v>
      </c>
      <c r="C158" s="2" t="s">
        <v>208</v>
      </c>
      <c r="D158" s="2" t="s">
        <v>253</v>
      </c>
      <c r="E158" s="2" t="s">
        <v>196</v>
      </c>
      <c r="F158" s="2" t="s">
        <v>197</v>
      </c>
      <c r="G158" s="2">
        <v>150</v>
      </c>
      <c r="H158" s="2">
        <v>10</v>
      </c>
      <c r="I158" s="2">
        <v>151</v>
      </c>
      <c r="J158" s="2">
        <v>3</v>
      </c>
      <c r="K158" s="2">
        <v>21</v>
      </c>
      <c r="L158" s="2">
        <v>30</v>
      </c>
      <c r="M158" s="2">
        <v>11</v>
      </c>
      <c r="N158" s="2">
        <v>0</v>
      </c>
      <c r="O158" s="2">
        <v>11</v>
      </c>
      <c r="P158" s="2" t="s">
        <v>206</v>
      </c>
      <c r="Q158" s="2">
        <v>5</v>
      </c>
      <c r="R158" s="2">
        <v>0</v>
      </c>
      <c r="S158" s="2">
        <v>0</v>
      </c>
      <c r="T158" s="2">
        <v>0</v>
      </c>
      <c r="U158" s="2">
        <v>11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</row>
    <row r="159" spans="1:26" x14ac:dyDescent="0.35">
      <c r="A159" s="2">
        <v>41448</v>
      </c>
      <c r="B159" s="2" t="s">
        <v>289</v>
      </c>
      <c r="C159" s="2" t="s">
        <v>208</v>
      </c>
      <c r="D159" s="2" t="s">
        <v>253</v>
      </c>
      <c r="E159" s="2" t="s">
        <v>196</v>
      </c>
      <c r="F159" s="2" t="s">
        <v>210</v>
      </c>
      <c r="G159" s="2">
        <v>205</v>
      </c>
      <c r="H159" s="2">
        <v>4</v>
      </c>
      <c r="I159" s="2">
        <v>215</v>
      </c>
      <c r="J159" s="2">
        <v>9</v>
      </c>
      <c r="K159" s="2">
        <v>40</v>
      </c>
      <c r="L159" s="2">
        <v>40</v>
      </c>
      <c r="M159" s="2">
        <v>23</v>
      </c>
      <c r="N159" s="2">
        <v>5</v>
      </c>
      <c r="O159" s="2">
        <v>1</v>
      </c>
      <c r="P159" s="2" t="s">
        <v>265</v>
      </c>
      <c r="Q159" s="2">
        <v>46</v>
      </c>
      <c r="R159" s="2">
        <v>1</v>
      </c>
      <c r="S159" s="2">
        <v>0</v>
      </c>
      <c r="T159" s="2">
        <v>0</v>
      </c>
      <c r="U159" s="2">
        <v>1</v>
      </c>
      <c r="V159" s="2" t="s">
        <v>206</v>
      </c>
      <c r="W159" s="2">
        <v>8</v>
      </c>
      <c r="X159" s="2">
        <v>1</v>
      </c>
      <c r="Y159" s="2">
        <v>3</v>
      </c>
      <c r="Z159" s="2">
        <v>29</v>
      </c>
    </row>
    <row r="160" spans="1:26" x14ac:dyDescent="0.35">
      <c r="A160" s="2">
        <v>41448</v>
      </c>
      <c r="B160" s="2" t="s">
        <v>289</v>
      </c>
      <c r="C160" s="2" t="s">
        <v>208</v>
      </c>
      <c r="D160" s="2" t="s">
        <v>253</v>
      </c>
      <c r="E160" s="2" t="s">
        <v>196</v>
      </c>
      <c r="F160" s="2" t="s">
        <v>210</v>
      </c>
      <c r="G160" s="2">
        <v>205</v>
      </c>
      <c r="H160" s="2">
        <v>4</v>
      </c>
      <c r="I160" s="2">
        <v>215</v>
      </c>
      <c r="J160" s="2">
        <v>9</v>
      </c>
      <c r="K160" s="2">
        <v>40</v>
      </c>
      <c r="L160" s="2">
        <v>40</v>
      </c>
      <c r="M160" s="2">
        <v>23</v>
      </c>
      <c r="N160" s="2">
        <v>5</v>
      </c>
      <c r="O160" s="2">
        <v>2</v>
      </c>
      <c r="P160" s="2" t="s">
        <v>241</v>
      </c>
      <c r="Q160" s="2">
        <v>49</v>
      </c>
      <c r="R160" s="2">
        <v>1</v>
      </c>
      <c r="S160" s="2">
        <v>0</v>
      </c>
      <c r="T160" s="2">
        <v>0</v>
      </c>
      <c r="U160" s="2">
        <v>2</v>
      </c>
      <c r="V160" s="2" t="s">
        <v>241</v>
      </c>
      <c r="W160" s="2">
        <v>8</v>
      </c>
      <c r="X160" s="2">
        <v>0</v>
      </c>
      <c r="Y160" s="2">
        <v>3</v>
      </c>
      <c r="Z160" s="2">
        <v>41</v>
      </c>
    </row>
    <row r="161" spans="1:26" x14ac:dyDescent="0.35">
      <c r="A161" s="2">
        <v>41448</v>
      </c>
      <c r="B161" s="2" t="s">
        <v>289</v>
      </c>
      <c r="C161" s="2" t="s">
        <v>208</v>
      </c>
      <c r="D161" s="2" t="s">
        <v>253</v>
      </c>
      <c r="E161" s="2" t="s">
        <v>196</v>
      </c>
      <c r="F161" s="2" t="s">
        <v>210</v>
      </c>
      <c r="G161" s="2">
        <v>205</v>
      </c>
      <c r="H161" s="2">
        <v>4</v>
      </c>
      <c r="I161" s="2">
        <v>215</v>
      </c>
      <c r="J161" s="2">
        <v>9</v>
      </c>
      <c r="K161" s="2">
        <v>40</v>
      </c>
      <c r="L161" s="2">
        <v>40</v>
      </c>
      <c r="M161" s="2">
        <v>23</v>
      </c>
      <c r="N161" s="2">
        <v>5</v>
      </c>
      <c r="O161" s="2">
        <v>3</v>
      </c>
      <c r="P161" s="2" t="s">
        <v>199</v>
      </c>
      <c r="Q161" s="2">
        <v>58</v>
      </c>
      <c r="R161" s="2">
        <v>1</v>
      </c>
      <c r="S161" s="2">
        <v>1</v>
      </c>
      <c r="T161" s="2">
        <v>0</v>
      </c>
      <c r="U161" s="2">
        <v>3</v>
      </c>
      <c r="V161" s="2" t="s">
        <v>199</v>
      </c>
      <c r="W161" s="2">
        <v>8</v>
      </c>
      <c r="X161" s="2">
        <v>2</v>
      </c>
      <c r="Y161" s="2">
        <v>0</v>
      </c>
      <c r="Z161" s="2">
        <v>27</v>
      </c>
    </row>
    <row r="162" spans="1:26" x14ac:dyDescent="0.35">
      <c r="A162" s="2">
        <v>41448</v>
      </c>
      <c r="B162" s="2" t="s">
        <v>289</v>
      </c>
      <c r="C162" s="2" t="s">
        <v>208</v>
      </c>
      <c r="D162" s="2" t="s">
        <v>253</v>
      </c>
      <c r="E162" s="2" t="s">
        <v>196</v>
      </c>
      <c r="F162" s="2" t="s">
        <v>210</v>
      </c>
      <c r="G162" s="2">
        <v>205</v>
      </c>
      <c r="H162" s="2">
        <v>4</v>
      </c>
      <c r="I162" s="2">
        <v>215</v>
      </c>
      <c r="J162" s="2">
        <v>9</v>
      </c>
      <c r="K162" s="2">
        <v>40</v>
      </c>
      <c r="L162" s="2">
        <v>40</v>
      </c>
      <c r="M162" s="2">
        <v>23</v>
      </c>
      <c r="N162" s="2">
        <v>5</v>
      </c>
      <c r="O162" s="2">
        <v>4</v>
      </c>
      <c r="P162" s="2" t="s">
        <v>242</v>
      </c>
      <c r="Q162" s="2">
        <v>12</v>
      </c>
      <c r="R162" s="2">
        <v>0</v>
      </c>
      <c r="S162" s="2">
        <v>0</v>
      </c>
      <c r="T162" s="2">
        <v>0</v>
      </c>
      <c r="U162" s="2">
        <v>4</v>
      </c>
      <c r="V162" s="2" t="s">
        <v>214</v>
      </c>
      <c r="W162" s="2">
        <v>8</v>
      </c>
      <c r="X162" s="2">
        <v>0</v>
      </c>
      <c r="Y162" s="2">
        <v>2</v>
      </c>
      <c r="Z162" s="2">
        <v>46</v>
      </c>
    </row>
    <row r="163" spans="1:26" x14ac:dyDescent="0.35">
      <c r="A163" s="2">
        <v>41448</v>
      </c>
      <c r="B163" s="2" t="s">
        <v>289</v>
      </c>
      <c r="C163" s="2" t="s">
        <v>208</v>
      </c>
      <c r="D163" s="2" t="s">
        <v>253</v>
      </c>
      <c r="E163" s="2" t="s">
        <v>196</v>
      </c>
      <c r="F163" s="2" t="s">
        <v>210</v>
      </c>
      <c r="G163" s="2">
        <v>205</v>
      </c>
      <c r="H163" s="2">
        <v>4</v>
      </c>
      <c r="I163" s="2">
        <v>215</v>
      </c>
      <c r="J163" s="2">
        <v>9</v>
      </c>
      <c r="K163" s="2">
        <v>40</v>
      </c>
      <c r="L163" s="2">
        <v>40</v>
      </c>
      <c r="M163" s="2">
        <v>23</v>
      </c>
      <c r="N163" s="2">
        <v>5</v>
      </c>
      <c r="O163" s="2">
        <v>5</v>
      </c>
      <c r="P163" s="2" t="s">
        <v>196</v>
      </c>
      <c r="Q163" s="2">
        <v>9</v>
      </c>
      <c r="R163" s="2">
        <v>1</v>
      </c>
      <c r="S163" s="2">
        <v>0</v>
      </c>
      <c r="T163" s="2">
        <v>0</v>
      </c>
      <c r="U163" s="2">
        <v>5</v>
      </c>
      <c r="V163" s="2" t="s">
        <v>196</v>
      </c>
      <c r="W163" s="2">
        <v>4</v>
      </c>
      <c r="X163" s="2">
        <v>0</v>
      </c>
      <c r="Y163" s="2">
        <v>1</v>
      </c>
      <c r="Z163" s="2">
        <v>37</v>
      </c>
    </row>
    <row r="164" spans="1:26" x14ac:dyDescent="0.35">
      <c r="A164" s="2">
        <v>41448</v>
      </c>
      <c r="B164" s="2" t="s">
        <v>289</v>
      </c>
      <c r="C164" s="2" t="s">
        <v>208</v>
      </c>
      <c r="D164" s="2" t="s">
        <v>253</v>
      </c>
      <c r="E164" s="2" t="s">
        <v>196</v>
      </c>
      <c r="F164" s="2" t="s">
        <v>210</v>
      </c>
      <c r="G164" s="2">
        <v>205</v>
      </c>
      <c r="H164" s="2">
        <v>4</v>
      </c>
      <c r="I164" s="2">
        <v>215</v>
      </c>
      <c r="J164" s="2">
        <v>9</v>
      </c>
      <c r="K164" s="2">
        <v>40</v>
      </c>
      <c r="L164" s="2">
        <v>40</v>
      </c>
      <c r="M164" s="2">
        <v>23</v>
      </c>
      <c r="N164" s="2">
        <v>5</v>
      </c>
      <c r="O164" s="2">
        <v>6</v>
      </c>
      <c r="P164" s="2" t="s">
        <v>198</v>
      </c>
      <c r="Q164" s="2">
        <v>8</v>
      </c>
      <c r="R164" s="2">
        <v>0</v>
      </c>
      <c r="S164" s="2">
        <v>0</v>
      </c>
      <c r="T164" s="2">
        <v>0</v>
      </c>
      <c r="U164" s="2">
        <v>6</v>
      </c>
      <c r="V164" s="2" t="s">
        <v>265</v>
      </c>
      <c r="W164" s="2">
        <v>2</v>
      </c>
      <c r="X164" s="2">
        <v>0</v>
      </c>
      <c r="Y164" s="2">
        <v>0</v>
      </c>
      <c r="Z164" s="2">
        <v>16</v>
      </c>
    </row>
    <row r="165" spans="1:26" x14ac:dyDescent="0.35">
      <c r="A165" s="2">
        <v>41448</v>
      </c>
      <c r="B165" s="2" t="s">
        <v>289</v>
      </c>
      <c r="C165" s="2" t="s">
        <v>208</v>
      </c>
      <c r="D165" s="2" t="s">
        <v>253</v>
      </c>
      <c r="E165" s="2" t="s">
        <v>196</v>
      </c>
      <c r="F165" s="2" t="s">
        <v>210</v>
      </c>
      <c r="G165" s="2">
        <v>205</v>
      </c>
      <c r="H165" s="2">
        <v>4</v>
      </c>
      <c r="I165" s="2">
        <v>215</v>
      </c>
      <c r="J165" s="2">
        <v>9</v>
      </c>
      <c r="K165" s="2">
        <v>40</v>
      </c>
      <c r="L165" s="2">
        <v>40</v>
      </c>
      <c r="M165" s="2">
        <v>23</v>
      </c>
      <c r="N165" s="2">
        <v>5</v>
      </c>
      <c r="O165" s="2">
        <v>7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7</v>
      </c>
      <c r="V165" s="2" t="s">
        <v>198</v>
      </c>
      <c r="W165" s="2">
        <v>2</v>
      </c>
      <c r="X165" s="2">
        <v>0</v>
      </c>
      <c r="Y165" s="2">
        <v>0</v>
      </c>
      <c r="Z165" s="2">
        <v>14</v>
      </c>
    </row>
    <row r="166" spans="1:26" x14ac:dyDescent="0.35">
      <c r="A166" s="2">
        <v>41448</v>
      </c>
      <c r="B166" s="2" t="s">
        <v>289</v>
      </c>
      <c r="C166" s="2" t="s">
        <v>208</v>
      </c>
      <c r="D166" s="2" t="s">
        <v>253</v>
      </c>
      <c r="E166" s="2" t="s">
        <v>196</v>
      </c>
      <c r="F166" s="2" t="s">
        <v>210</v>
      </c>
      <c r="G166" s="2">
        <v>205</v>
      </c>
      <c r="H166" s="2">
        <v>4</v>
      </c>
      <c r="I166" s="2">
        <v>215</v>
      </c>
      <c r="J166" s="2">
        <v>9</v>
      </c>
      <c r="K166" s="2">
        <v>40</v>
      </c>
      <c r="L166" s="2">
        <v>40</v>
      </c>
      <c r="M166" s="2">
        <v>23</v>
      </c>
      <c r="N166" s="2">
        <v>5</v>
      </c>
      <c r="O166" s="2">
        <v>8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8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</row>
    <row r="167" spans="1:26" x14ac:dyDescent="0.35">
      <c r="A167" s="2">
        <v>41448</v>
      </c>
      <c r="B167" s="2" t="s">
        <v>289</v>
      </c>
      <c r="C167" s="2" t="s">
        <v>208</v>
      </c>
      <c r="D167" s="2" t="s">
        <v>253</v>
      </c>
      <c r="E167" s="2" t="s">
        <v>196</v>
      </c>
      <c r="F167" s="2" t="s">
        <v>210</v>
      </c>
      <c r="G167" s="2">
        <v>205</v>
      </c>
      <c r="H167" s="2">
        <v>4</v>
      </c>
      <c r="I167" s="2">
        <v>215</v>
      </c>
      <c r="J167" s="2">
        <v>9</v>
      </c>
      <c r="K167" s="2">
        <v>40</v>
      </c>
      <c r="L167" s="2">
        <v>40</v>
      </c>
      <c r="M167" s="2">
        <v>23</v>
      </c>
      <c r="N167" s="2">
        <v>5</v>
      </c>
      <c r="O167" s="2">
        <v>9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9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</row>
    <row r="168" spans="1:26" x14ac:dyDescent="0.35">
      <c r="A168" s="2">
        <v>41448</v>
      </c>
      <c r="B168" s="2" t="s">
        <v>289</v>
      </c>
      <c r="C168" s="2" t="s">
        <v>208</v>
      </c>
      <c r="D168" s="2" t="s">
        <v>253</v>
      </c>
      <c r="E168" s="2" t="s">
        <v>196</v>
      </c>
      <c r="F168" s="2" t="s">
        <v>210</v>
      </c>
      <c r="G168" s="2">
        <v>205</v>
      </c>
      <c r="H168" s="2">
        <v>4</v>
      </c>
      <c r="I168" s="2">
        <v>215</v>
      </c>
      <c r="J168" s="2">
        <v>9</v>
      </c>
      <c r="K168" s="2">
        <v>40</v>
      </c>
      <c r="L168" s="2">
        <v>40</v>
      </c>
      <c r="M168" s="2">
        <v>23</v>
      </c>
      <c r="N168" s="2">
        <v>5</v>
      </c>
      <c r="O168" s="2">
        <v>10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10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</row>
    <row r="169" spans="1:26" x14ac:dyDescent="0.35">
      <c r="A169" s="2">
        <v>41448</v>
      </c>
      <c r="B169" s="2" t="s">
        <v>289</v>
      </c>
      <c r="C169" s="2" t="s">
        <v>208</v>
      </c>
      <c r="D169" s="2" t="s">
        <v>253</v>
      </c>
      <c r="E169" s="2" t="s">
        <v>196</v>
      </c>
      <c r="F169" s="2" t="s">
        <v>210</v>
      </c>
      <c r="G169" s="2">
        <v>205</v>
      </c>
      <c r="H169" s="2">
        <v>4</v>
      </c>
      <c r="I169" s="2">
        <v>215</v>
      </c>
      <c r="J169" s="2">
        <v>9</v>
      </c>
      <c r="K169" s="2">
        <v>40</v>
      </c>
      <c r="L169" s="2">
        <v>40</v>
      </c>
      <c r="M169" s="2">
        <v>23</v>
      </c>
      <c r="N169" s="2">
        <v>5</v>
      </c>
      <c r="O169" s="2">
        <v>11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11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</row>
    <row r="170" spans="1:26" x14ac:dyDescent="0.35">
      <c r="A170" s="2">
        <v>41454</v>
      </c>
      <c r="B170" s="2" t="s">
        <v>262</v>
      </c>
      <c r="C170" s="2" t="s">
        <v>194</v>
      </c>
      <c r="D170" s="2" t="s">
        <v>195</v>
      </c>
      <c r="E170" s="2" t="s">
        <v>241</v>
      </c>
      <c r="F170" s="2" t="s">
        <v>197</v>
      </c>
      <c r="G170" s="2">
        <v>193</v>
      </c>
      <c r="H170" s="2">
        <v>9</v>
      </c>
      <c r="I170" s="2">
        <v>168</v>
      </c>
      <c r="J170" s="2">
        <v>10</v>
      </c>
      <c r="K170" s="2">
        <v>36</v>
      </c>
      <c r="L170" s="2">
        <v>39</v>
      </c>
      <c r="M170" s="2">
        <v>9</v>
      </c>
      <c r="N170" s="2">
        <v>5</v>
      </c>
      <c r="O170" s="2">
        <v>1</v>
      </c>
      <c r="P170" s="2" t="s">
        <v>242</v>
      </c>
      <c r="Q170" s="2">
        <v>1</v>
      </c>
      <c r="R170" s="2">
        <v>1</v>
      </c>
      <c r="S170" s="2">
        <v>0</v>
      </c>
      <c r="T170" s="2">
        <v>0</v>
      </c>
      <c r="U170" s="2">
        <v>1</v>
      </c>
      <c r="V170" s="2" t="s">
        <v>201</v>
      </c>
      <c r="W170" s="2">
        <v>7</v>
      </c>
      <c r="X170" s="2">
        <v>2</v>
      </c>
      <c r="Y170" s="2">
        <v>3</v>
      </c>
      <c r="Z170" s="2">
        <v>15</v>
      </c>
    </row>
    <row r="171" spans="1:26" x14ac:dyDescent="0.35">
      <c r="A171" s="2">
        <v>41454</v>
      </c>
      <c r="B171" s="2" t="s">
        <v>262</v>
      </c>
      <c r="C171" s="2" t="s">
        <v>194</v>
      </c>
      <c r="D171" s="2" t="s">
        <v>195</v>
      </c>
      <c r="E171" s="2" t="s">
        <v>241</v>
      </c>
      <c r="F171" s="2" t="s">
        <v>197</v>
      </c>
      <c r="G171" s="2">
        <v>193</v>
      </c>
      <c r="H171" s="2">
        <v>9</v>
      </c>
      <c r="I171" s="2">
        <v>168</v>
      </c>
      <c r="J171" s="2">
        <v>10</v>
      </c>
      <c r="K171" s="2">
        <v>36</v>
      </c>
      <c r="L171" s="2">
        <v>39</v>
      </c>
      <c r="M171" s="2">
        <v>9</v>
      </c>
      <c r="N171" s="2">
        <v>5</v>
      </c>
      <c r="O171" s="2">
        <v>2</v>
      </c>
      <c r="P171" s="2" t="s">
        <v>211</v>
      </c>
      <c r="Q171" s="2">
        <v>3</v>
      </c>
      <c r="R171" s="2">
        <v>1</v>
      </c>
      <c r="S171" s="2">
        <v>0</v>
      </c>
      <c r="T171" s="2">
        <v>0</v>
      </c>
      <c r="U171" s="2">
        <v>2</v>
      </c>
      <c r="V171" s="2" t="s">
        <v>290</v>
      </c>
      <c r="W171" s="2">
        <v>7</v>
      </c>
      <c r="X171" s="2">
        <v>1</v>
      </c>
      <c r="Y171" s="2">
        <v>0</v>
      </c>
      <c r="Z171" s="2">
        <v>19</v>
      </c>
    </row>
    <row r="172" spans="1:26" x14ac:dyDescent="0.35">
      <c r="A172" s="2">
        <v>41454</v>
      </c>
      <c r="B172" s="2" t="s">
        <v>262</v>
      </c>
      <c r="C172" s="2" t="s">
        <v>194</v>
      </c>
      <c r="D172" s="2" t="s">
        <v>195</v>
      </c>
      <c r="E172" s="2" t="s">
        <v>241</v>
      </c>
      <c r="F172" s="2" t="s">
        <v>197</v>
      </c>
      <c r="G172" s="2">
        <v>193</v>
      </c>
      <c r="H172" s="2">
        <v>9</v>
      </c>
      <c r="I172" s="2">
        <v>168</v>
      </c>
      <c r="J172" s="2">
        <v>10</v>
      </c>
      <c r="K172" s="2">
        <v>36</v>
      </c>
      <c r="L172" s="2">
        <v>39</v>
      </c>
      <c r="M172" s="2">
        <v>9</v>
      </c>
      <c r="N172" s="2">
        <v>5</v>
      </c>
      <c r="O172" s="2">
        <v>3</v>
      </c>
      <c r="P172" s="2" t="s">
        <v>241</v>
      </c>
      <c r="Q172" s="2">
        <v>24</v>
      </c>
      <c r="R172" s="2">
        <v>1</v>
      </c>
      <c r="S172" s="2">
        <v>0</v>
      </c>
      <c r="T172" s="2">
        <v>0</v>
      </c>
      <c r="U172" s="2">
        <v>3</v>
      </c>
      <c r="V172" s="2" t="s">
        <v>220</v>
      </c>
      <c r="W172" s="2">
        <v>5</v>
      </c>
      <c r="X172" s="2">
        <v>1</v>
      </c>
      <c r="Y172" s="2">
        <v>2</v>
      </c>
      <c r="Z172" s="2">
        <v>34</v>
      </c>
    </row>
    <row r="173" spans="1:26" x14ac:dyDescent="0.35">
      <c r="A173" s="2">
        <v>41454</v>
      </c>
      <c r="B173" s="2" t="s">
        <v>262</v>
      </c>
      <c r="C173" s="2" t="s">
        <v>194</v>
      </c>
      <c r="D173" s="2" t="s">
        <v>195</v>
      </c>
      <c r="E173" s="2" t="s">
        <v>241</v>
      </c>
      <c r="F173" s="2" t="s">
        <v>197</v>
      </c>
      <c r="G173" s="2">
        <v>193</v>
      </c>
      <c r="H173" s="2">
        <v>9</v>
      </c>
      <c r="I173" s="2">
        <v>168</v>
      </c>
      <c r="J173" s="2">
        <v>10</v>
      </c>
      <c r="K173" s="2">
        <v>36</v>
      </c>
      <c r="L173" s="2">
        <v>39</v>
      </c>
      <c r="M173" s="2">
        <v>9</v>
      </c>
      <c r="N173" s="2">
        <v>5</v>
      </c>
      <c r="O173" s="2">
        <v>4</v>
      </c>
      <c r="P173" s="2" t="s">
        <v>239</v>
      </c>
      <c r="Q173" s="2">
        <v>0</v>
      </c>
      <c r="R173" s="2">
        <v>1</v>
      </c>
      <c r="S173" s="2">
        <v>0</v>
      </c>
      <c r="T173" s="2">
        <v>0</v>
      </c>
      <c r="U173" s="2">
        <v>4</v>
      </c>
      <c r="V173" s="2" t="s">
        <v>212</v>
      </c>
      <c r="W173" s="2">
        <v>3</v>
      </c>
      <c r="X173" s="2">
        <v>0</v>
      </c>
      <c r="Y173" s="2">
        <v>0</v>
      </c>
      <c r="Z173" s="2">
        <v>27</v>
      </c>
    </row>
    <row r="174" spans="1:26" x14ac:dyDescent="0.35">
      <c r="A174" s="2">
        <v>41454</v>
      </c>
      <c r="B174" s="2" t="s">
        <v>262</v>
      </c>
      <c r="C174" s="2" t="s">
        <v>194</v>
      </c>
      <c r="D174" s="2" t="s">
        <v>195</v>
      </c>
      <c r="E174" s="2" t="s">
        <v>241</v>
      </c>
      <c r="F174" s="2" t="s">
        <v>197</v>
      </c>
      <c r="G174" s="2">
        <v>193</v>
      </c>
      <c r="H174" s="2">
        <v>9</v>
      </c>
      <c r="I174" s="2">
        <v>168</v>
      </c>
      <c r="J174" s="2">
        <v>10</v>
      </c>
      <c r="K174" s="2">
        <v>36</v>
      </c>
      <c r="L174" s="2">
        <v>39</v>
      </c>
      <c r="M174" s="2">
        <v>9</v>
      </c>
      <c r="N174" s="2">
        <v>5</v>
      </c>
      <c r="O174" s="2">
        <v>5</v>
      </c>
      <c r="P174" s="2" t="s">
        <v>265</v>
      </c>
      <c r="Q174" s="2">
        <v>121</v>
      </c>
      <c r="R174" s="2">
        <v>1</v>
      </c>
      <c r="S174" s="2">
        <v>0</v>
      </c>
      <c r="T174" s="2">
        <v>1</v>
      </c>
      <c r="U174" s="2">
        <v>5</v>
      </c>
      <c r="V174" s="2" t="s">
        <v>241</v>
      </c>
      <c r="W174" s="2">
        <v>8</v>
      </c>
      <c r="X174" s="2">
        <v>0</v>
      </c>
      <c r="Y174" s="2">
        <v>3</v>
      </c>
      <c r="Z174" s="2">
        <v>44</v>
      </c>
    </row>
    <row r="175" spans="1:26" x14ac:dyDescent="0.35">
      <c r="A175" s="2">
        <v>41454</v>
      </c>
      <c r="B175" s="2" t="s">
        <v>262</v>
      </c>
      <c r="C175" s="2" t="s">
        <v>194</v>
      </c>
      <c r="D175" s="2" t="s">
        <v>195</v>
      </c>
      <c r="E175" s="2" t="s">
        <v>241</v>
      </c>
      <c r="F175" s="2" t="s">
        <v>197</v>
      </c>
      <c r="G175" s="2">
        <v>193</v>
      </c>
      <c r="H175" s="2">
        <v>9</v>
      </c>
      <c r="I175" s="2">
        <v>168</v>
      </c>
      <c r="J175" s="2">
        <v>10</v>
      </c>
      <c r="K175" s="2">
        <v>36</v>
      </c>
      <c r="L175" s="2">
        <v>39</v>
      </c>
      <c r="M175" s="2">
        <v>9</v>
      </c>
      <c r="N175" s="2">
        <v>5</v>
      </c>
      <c r="O175" s="2">
        <v>6</v>
      </c>
      <c r="P175" s="2" t="s">
        <v>291</v>
      </c>
      <c r="Q175" s="2">
        <v>20</v>
      </c>
      <c r="R175" s="2">
        <v>1</v>
      </c>
      <c r="S175" s="2">
        <v>0</v>
      </c>
      <c r="T175" s="2">
        <v>0</v>
      </c>
      <c r="U175" s="2">
        <v>6</v>
      </c>
      <c r="V175" s="2" t="s">
        <v>265</v>
      </c>
      <c r="W175" s="2">
        <v>6</v>
      </c>
      <c r="X175" s="2">
        <v>1</v>
      </c>
      <c r="Y175" s="2">
        <v>2</v>
      </c>
      <c r="Z175" s="2">
        <v>24</v>
      </c>
    </row>
    <row r="176" spans="1:26" x14ac:dyDescent="0.35">
      <c r="A176" s="2">
        <v>41454</v>
      </c>
      <c r="B176" s="2" t="s">
        <v>262</v>
      </c>
      <c r="C176" s="2" t="s">
        <v>194</v>
      </c>
      <c r="D176" s="2" t="s">
        <v>195</v>
      </c>
      <c r="E176" s="2" t="s">
        <v>241</v>
      </c>
      <c r="F176" s="2" t="s">
        <v>197</v>
      </c>
      <c r="G176" s="2">
        <v>193</v>
      </c>
      <c r="H176" s="2">
        <v>9</v>
      </c>
      <c r="I176" s="2">
        <v>168</v>
      </c>
      <c r="J176" s="2">
        <v>10</v>
      </c>
      <c r="K176" s="2">
        <v>36</v>
      </c>
      <c r="L176" s="2">
        <v>39</v>
      </c>
      <c r="M176" s="2">
        <v>9</v>
      </c>
      <c r="N176" s="2">
        <v>5</v>
      </c>
      <c r="O176" s="2">
        <v>7</v>
      </c>
      <c r="P176" s="2" t="s">
        <v>220</v>
      </c>
      <c r="Q176" s="2">
        <v>6</v>
      </c>
      <c r="R176" s="2">
        <v>1</v>
      </c>
      <c r="S176" s="2">
        <v>0</v>
      </c>
      <c r="T176" s="2">
        <v>0</v>
      </c>
      <c r="U176" s="2">
        <v>7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</row>
    <row r="177" spans="1:26" x14ac:dyDescent="0.35">
      <c r="A177" s="2">
        <v>41454</v>
      </c>
      <c r="B177" s="2" t="s">
        <v>262</v>
      </c>
      <c r="C177" s="2" t="s">
        <v>194</v>
      </c>
      <c r="D177" s="2" t="s">
        <v>195</v>
      </c>
      <c r="E177" s="2" t="s">
        <v>241</v>
      </c>
      <c r="F177" s="2" t="s">
        <v>197</v>
      </c>
      <c r="G177" s="2">
        <v>193</v>
      </c>
      <c r="H177" s="2">
        <v>9</v>
      </c>
      <c r="I177" s="2">
        <v>168</v>
      </c>
      <c r="J177" s="2">
        <v>10</v>
      </c>
      <c r="K177" s="2">
        <v>36</v>
      </c>
      <c r="L177" s="2">
        <v>39</v>
      </c>
      <c r="M177" s="2">
        <v>9</v>
      </c>
      <c r="N177" s="2">
        <v>5</v>
      </c>
      <c r="O177" s="2">
        <v>8</v>
      </c>
      <c r="P177" s="2" t="s">
        <v>212</v>
      </c>
      <c r="Q177" s="2">
        <v>4</v>
      </c>
      <c r="R177" s="2">
        <v>1</v>
      </c>
      <c r="S177" s="2">
        <v>0</v>
      </c>
      <c r="T177" s="2">
        <v>0</v>
      </c>
      <c r="U177" s="2">
        <v>8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</row>
    <row r="178" spans="1:26" x14ac:dyDescent="0.35">
      <c r="A178" s="2">
        <v>41454</v>
      </c>
      <c r="B178" s="2" t="s">
        <v>262</v>
      </c>
      <c r="C178" s="2" t="s">
        <v>194</v>
      </c>
      <c r="D178" s="2" t="s">
        <v>195</v>
      </c>
      <c r="E178" s="2" t="s">
        <v>241</v>
      </c>
      <c r="F178" s="2" t="s">
        <v>197</v>
      </c>
      <c r="G178" s="2">
        <v>193</v>
      </c>
      <c r="H178" s="2">
        <v>9</v>
      </c>
      <c r="I178" s="2">
        <v>168</v>
      </c>
      <c r="J178" s="2">
        <v>10</v>
      </c>
      <c r="K178" s="2">
        <v>36</v>
      </c>
      <c r="L178" s="2">
        <v>39</v>
      </c>
      <c r="M178" s="2">
        <v>9</v>
      </c>
      <c r="N178" s="2">
        <v>5</v>
      </c>
      <c r="O178" s="2">
        <v>9</v>
      </c>
      <c r="P178" s="2" t="s">
        <v>224</v>
      </c>
      <c r="Q178" s="2">
        <v>5</v>
      </c>
      <c r="R178" s="2">
        <v>0</v>
      </c>
      <c r="S178" s="2">
        <v>0</v>
      </c>
      <c r="T178" s="2">
        <v>0</v>
      </c>
      <c r="U178" s="2">
        <v>9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</row>
    <row r="179" spans="1:26" x14ac:dyDescent="0.35">
      <c r="A179" s="2">
        <v>41454</v>
      </c>
      <c r="B179" s="2" t="s">
        <v>262</v>
      </c>
      <c r="C179" s="2" t="s">
        <v>194</v>
      </c>
      <c r="D179" s="2" t="s">
        <v>195</v>
      </c>
      <c r="E179" s="2" t="s">
        <v>241</v>
      </c>
      <c r="F179" s="2" t="s">
        <v>197</v>
      </c>
      <c r="G179" s="2">
        <v>193</v>
      </c>
      <c r="H179" s="2">
        <v>9</v>
      </c>
      <c r="I179" s="2">
        <v>168</v>
      </c>
      <c r="J179" s="2">
        <v>10</v>
      </c>
      <c r="K179" s="2">
        <v>36</v>
      </c>
      <c r="L179" s="2">
        <v>39</v>
      </c>
      <c r="M179" s="2">
        <v>9</v>
      </c>
      <c r="N179" s="2">
        <v>5</v>
      </c>
      <c r="O179" s="2">
        <v>10</v>
      </c>
      <c r="P179" s="2" t="s">
        <v>201</v>
      </c>
      <c r="Q179" s="2">
        <v>0</v>
      </c>
      <c r="R179" s="2">
        <v>1</v>
      </c>
      <c r="S179" s="2">
        <v>0</v>
      </c>
      <c r="T179" s="2">
        <v>0</v>
      </c>
      <c r="U179" s="2">
        <v>10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</row>
    <row r="180" spans="1:26" x14ac:dyDescent="0.35">
      <c r="A180" s="2">
        <v>41454</v>
      </c>
      <c r="B180" s="2" t="s">
        <v>262</v>
      </c>
      <c r="C180" s="2" t="s">
        <v>194</v>
      </c>
      <c r="D180" s="2" t="s">
        <v>195</v>
      </c>
      <c r="E180" s="2" t="s">
        <v>241</v>
      </c>
      <c r="F180" s="2" t="s">
        <v>197</v>
      </c>
      <c r="G180" s="2">
        <v>193</v>
      </c>
      <c r="H180" s="2">
        <v>9</v>
      </c>
      <c r="I180" s="2">
        <v>168</v>
      </c>
      <c r="J180" s="2">
        <v>10</v>
      </c>
      <c r="K180" s="2">
        <v>36</v>
      </c>
      <c r="L180" s="2">
        <v>39</v>
      </c>
      <c r="M180" s="2">
        <v>9</v>
      </c>
      <c r="N180" s="2">
        <v>5</v>
      </c>
      <c r="O180" s="2">
        <v>11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11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</row>
    <row r="181" spans="1:26" x14ac:dyDescent="0.35">
      <c r="A181" s="2">
        <v>41455</v>
      </c>
      <c r="B181" s="2" t="s">
        <v>292</v>
      </c>
      <c r="C181" s="2" t="s">
        <v>194</v>
      </c>
      <c r="D181" s="2" t="s">
        <v>195</v>
      </c>
      <c r="E181" s="2" t="s">
        <v>196</v>
      </c>
      <c r="F181" s="2" t="s">
        <v>210</v>
      </c>
      <c r="G181" s="2">
        <v>105</v>
      </c>
      <c r="H181" s="2">
        <v>4</v>
      </c>
      <c r="I181" s="2">
        <v>103</v>
      </c>
      <c r="J181" s="2">
        <v>10</v>
      </c>
      <c r="K181" s="2">
        <v>48</v>
      </c>
      <c r="L181" s="2">
        <v>20</v>
      </c>
      <c r="M181" s="2">
        <v>12</v>
      </c>
      <c r="N181" s="2">
        <v>1</v>
      </c>
      <c r="O181" s="2">
        <v>1</v>
      </c>
      <c r="P181" s="2" t="s">
        <v>198</v>
      </c>
      <c r="Q181" s="2">
        <v>24</v>
      </c>
      <c r="R181" s="2">
        <v>1</v>
      </c>
      <c r="S181" s="2">
        <v>0</v>
      </c>
      <c r="T181" s="2">
        <v>0</v>
      </c>
      <c r="U181" s="2">
        <v>1</v>
      </c>
      <c r="V181" s="2" t="s">
        <v>206</v>
      </c>
      <c r="W181" s="2">
        <v>6</v>
      </c>
      <c r="X181" s="2">
        <v>4</v>
      </c>
      <c r="Y181" s="2">
        <v>1</v>
      </c>
      <c r="Z181" s="2">
        <v>6</v>
      </c>
    </row>
    <row r="182" spans="1:26" x14ac:dyDescent="0.35">
      <c r="A182" s="2">
        <v>41455</v>
      </c>
      <c r="B182" s="2" t="s">
        <v>292</v>
      </c>
      <c r="C182" s="2" t="s">
        <v>194</v>
      </c>
      <c r="D182" s="2" t="s">
        <v>195</v>
      </c>
      <c r="E182" s="2" t="s">
        <v>196</v>
      </c>
      <c r="F182" s="2" t="s">
        <v>210</v>
      </c>
      <c r="G182" s="2">
        <v>105</v>
      </c>
      <c r="H182" s="2">
        <v>4</v>
      </c>
      <c r="I182" s="2">
        <v>103</v>
      </c>
      <c r="J182" s="2">
        <v>10</v>
      </c>
      <c r="K182" s="2">
        <v>48</v>
      </c>
      <c r="L182" s="2">
        <v>20</v>
      </c>
      <c r="M182" s="2">
        <v>12</v>
      </c>
      <c r="N182" s="2">
        <v>1</v>
      </c>
      <c r="O182" s="2">
        <v>2</v>
      </c>
      <c r="P182" s="2" t="s">
        <v>199</v>
      </c>
      <c r="Q182" s="2">
        <v>12</v>
      </c>
      <c r="R182" s="2">
        <v>1</v>
      </c>
      <c r="S182" s="2">
        <v>0</v>
      </c>
      <c r="T182" s="2">
        <v>0</v>
      </c>
      <c r="U182" s="2">
        <v>2</v>
      </c>
      <c r="V182" s="2" t="s">
        <v>241</v>
      </c>
      <c r="W182" s="2">
        <v>7</v>
      </c>
      <c r="X182" s="2">
        <v>3</v>
      </c>
      <c r="Y182" s="2">
        <v>2</v>
      </c>
      <c r="Z182" s="2">
        <v>6</v>
      </c>
    </row>
    <row r="183" spans="1:26" x14ac:dyDescent="0.35">
      <c r="A183" s="2">
        <v>41455</v>
      </c>
      <c r="B183" s="2" t="s">
        <v>292</v>
      </c>
      <c r="C183" s="2" t="s">
        <v>194</v>
      </c>
      <c r="D183" s="2" t="s">
        <v>195</v>
      </c>
      <c r="E183" s="2" t="s">
        <v>196</v>
      </c>
      <c r="F183" s="2" t="s">
        <v>210</v>
      </c>
      <c r="G183" s="2">
        <v>105</v>
      </c>
      <c r="H183" s="2">
        <v>4</v>
      </c>
      <c r="I183" s="2">
        <v>103</v>
      </c>
      <c r="J183" s="2">
        <v>10</v>
      </c>
      <c r="K183" s="2">
        <v>48</v>
      </c>
      <c r="L183" s="2">
        <v>20</v>
      </c>
      <c r="M183" s="2">
        <v>12</v>
      </c>
      <c r="N183" s="2">
        <v>1</v>
      </c>
      <c r="O183" s="2">
        <v>3</v>
      </c>
      <c r="P183" s="2" t="s">
        <v>293</v>
      </c>
      <c r="Q183" s="2">
        <v>3</v>
      </c>
      <c r="R183" s="2">
        <v>1</v>
      </c>
      <c r="S183" s="2">
        <v>0</v>
      </c>
      <c r="T183" s="2">
        <v>0</v>
      </c>
      <c r="U183" s="2">
        <v>3</v>
      </c>
      <c r="V183" s="2" t="s">
        <v>203</v>
      </c>
      <c r="W183" s="2">
        <v>6</v>
      </c>
      <c r="X183" s="2">
        <v>3</v>
      </c>
      <c r="Y183" s="2">
        <v>0</v>
      </c>
      <c r="Z183" s="2">
        <v>6</v>
      </c>
    </row>
    <row r="184" spans="1:26" x14ac:dyDescent="0.35">
      <c r="A184" s="2">
        <v>41455</v>
      </c>
      <c r="B184" s="2" t="s">
        <v>292</v>
      </c>
      <c r="C184" s="2" t="s">
        <v>194</v>
      </c>
      <c r="D184" s="2" t="s">
        <v>195</v>
      </c>
      <c r="E184" s="2" t="s">
        <v>196</v>
      </c>
      <c r="F184" s="2" t="s">
        <v>210</v>
      </c>
      <c r="G184" s="2">
        <v>105</v>
      </c>
      <c r="H184" s="2">
        <v>4</v>
      </c>
      <c r="I184" s="2">
        <v>103</v>
      </c>
      <c r="J184" s="2">
        <v>10</v>
      </c>
      <c r="K184" s="2">
        <v>48</v>
      </c>
      <c r="L184" s="2">
        <v>20</v>
      </c>
      <c r="M184" s="2">
        <v>12</v>
      </c>
      <c r="N184" s="2">
        <v>1</v>
      </c>
      <c r="O184" s="2">
        <v>4</v>
      </c>
      <c r="P184" s="2" t="s">
        <v>196</v>
      </c>
      <c r="Q184" s="2">
        <v>6</v>
      </c>
      <c r="R184" s="2">
        <v>1</v>
      </c>
      <c r="S184" s="2">
        <v>0</v>
      </c>
      <c r="T184" s="2">
        <v>0</v>
      </c>
      <c r="U184" s="2">
        <v>4</v>
      </c>
      <c r="V184" s="2" t="s">
        <v>202</v>
      </c>
      <c r="W184" s="2">
        <v>6</v>
      </c>
      <c r="X184" s="2">
        <v>1</v>
      </c>
      <c r="Y184" s="2">
        <v>1</v>
      </c>
      <c r="Z184" s="2">
        <v>22</v>
      </c>
    </row>
    <row r="185" spans="1:26" x14ac:dyDescent="0.35">
      <c r="A185" s="2">
        <v>41455</v>
      </c>
      <c r="B185" s="2" t="s">
        <v>292</v>
      </c>
      <c r="C185" s="2" t="s">
        <v>194</v>
      </c>
      <c r="D185" s="2" t="s">
        <v>195</v>
      </c>
      <c r="E185" s="2" t="s">
        <v>196</v>
      </c>
      <c r="F185" s="2" t="s">
        <v>210</v>
      </c>
      <c r="G185" s="2">
        <v>105</v>
      </c>
      <c r="H185" s="2">
        <v>4</v>
      </c>
      <c r="I185" s="2">
        <v>103</v>
      </c>
      <c r="J185" s="2">
        <v>10</v>
      </c>
      <c r="K185" s="2">
        <v>48</v>
      </c>
      <c r="L185" s="2">
        <v>20</v>
      </c>
      <c r="M185" s="2">
        <v>12</v>
      </c>
      <c r="N185" s="2">
        <v>1</v>
      </c>
      <c r="O185" s="2">
        <v>5</v>
      </c>
      <c r="P185" s="2" t="s">
        <v>202</v>
      </c>
      <c r="Q185" s="2">
        <v>26</v>
      </c>
      <c r="R185" s="2">
        <v>0</v>
      </c>
      <c r="S185" s="2">
        <v>0</v>
      </c>
      <c r="T185" s="2">
        <v>0</v>
      </c>
      <c r="U185" s="2">
        <v>5</v>
      </c>
      <c r="V185" s="2" t="s">
        <v>198</v>
      </c>
      <c r="W185" s="2">
        <v>5</v>
      </c>
      <c r="X185" s="2">
        <v>0</v>
      </c>
      <c r="Y185" s="2">
        <v>0</v>
      </c>
      <c r="Z185" s="2">
        <v>20</v>
      </c>
    </row>
    <row r="186" spans="1:26" x14ac:dyDescent="0.35">
      <c r="A186" s="2">
        <v>41455</v>
      </c>
      <c r="B186" s="2" t="s">
        <v>292</v>
      </c>
      <c r="C186" s="2" t="s">
        <v>194</v>
      </c>
      <c r="D186" s="2" t="s">
        <v>195</v>
      </c>
      <c r="E186" s="2" t="s">
        <v>196</v>
      </c>
      <c r="F186" s="2" t="s">
        <v>210</v>
      </c>
      <c r="G186" s="2">
        <v>105</v>
      </c>
      <c r="H186" s="2">
        <v>4</v>
      </c>
      <c r="I186" s="2">
        <v>103</v>
      </c>
      <c r="J186" s="2">
        <v>10</v>
      </c>
      <c r="K186" s="2">
        <v>48</v>
      </c>
      <c r="L186" s="2">
        <v>20</v>
      </c>
      <c r="M186" s="2">
        <v>12</v>
      </c>
      <c r="N186" s="2">
        <v>1</v>
      </c>
      <c r="O186" s="2">
        <v>6</v>
      </c>
      <c r="P186" s="2" t="s">
        <v>241</v>
      </c>
      <c r="Q186" s="2">
        <v>22</v>
      </c>
      <c r="R186" s="2">
        <v>0</v>
      </c>
      <c r="S186" s="2">
        <v>0</v>
      </c>
      <c r="T186" s="2">
        <v>0</v>
      </c>
      <c r="U186" s="2">
        <v>6</v>
      </c>
      <c r="V186" s="2" t="s">
        <v>196</v>
      </c>
      <c r="W186" s="2">
        <v>4</v>
      </c>
      <c r="X186" s="2">
        <v>2</v>
      </c>
      <c r="Y186" s="2">
        <v>2</v>
      </c>
      <c r="Z186" s="2">
        <v>4</v>
      </c>
    </row>
    <row r="187" spans="1:26" x14ac:dyDescent="0.35">
      <c r="A187" s="2">
        <v>41455</v>
      </c>
      <c r="B187" s="2" t="s">
        <v>292</v>
      </c>
      <c r="C187" s="2" t="s">
        <v>194</v>
      </c>
      <c r="D187" s="2" t="s">
        <v>195</v>
      </c>
      <c r="E187" s="2" t="s">
        <v>196</v>
      </c>
      <c r="F187" s="2" t="s">
        <v>210</v>
      </c>
      <c r="G187" s="2">
        <v>105</v>
      </c>
      <c r="H187" s="2">
        <v>4</v>
      </c>
      <c r="I187" s="2">
        <v>103</v>
      </c>
      <c r="J187" s="2">
        <v>10</v>
      </c>
      <c r="K187" s="2">
        <v>48</v>
      </c>
      <c r="L187" s="2">
        <v>20</v>
      </c>
      <c r="M187" s="2">
        <v>12</v>
      </c>
      <c r="N187" s="2">
        <v>1</v>
      </c>
      <c r="O187" s="2">
        <v>7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7</v>
      </c>
      <c r="V187" s="2" t="s">
        <v>265</v>
      </c>
      <c r="W187" s="2">
        <v>4</v>
      </c>
      <c r="X187" s="2">
        <v>2</v>
      </c>
      <c r="Y187" s="2">
        <v>1</v>
      </c>
      <c r="Z187" s="2">
        <v>10</v>
      </c>
    </row>
    <row r="188" spans="1:26" x14ac:dyDescent="0.35">
      <c r="A188" s="2">
        <v>41455</v>
      </c>
      <c r="B188" s="2" t="s">
        <v>292</v>
      </c>
      <c r="C188" s="2" t="s">
        <v>194</v>
      </c>
      <c r="D188" s="2" t="s">
        <v>195</v>
      </c>
      <c r="E188" s="2" t="s">
        <v>196</v>
      </c>
      <c r="F188" s="2" t="s">
        <v>210</v>
      </c>
      <c r="G188" s="2">
        <v>105</v>
      </c>
      <c r="H188" s="2">
        <v>4</v>
      </c>
      <c r="I188" s="2">
        <v>103</v>
      </c>
      <c r="J188" s="2">
        <v>10</v>
      </c>
      <c r="K188" s="2">
        <v>48</v>
      </c>
      <c r="L188" s="2">
        <v>20</v>
      </c>
      <c r="M188" s="2">
        <v>12</v>
      </c>
      <c r="N188" s="2">
        <v>1</v>
      </c>
      <c r="O188" s="2">
        <v>8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8</v>
      </c>
      <c r="V188" s="2" t="s">
        <v>293</v>
      </c>
      <c r="W188" s="2">
        <v>5</v>
      </c>
      <c r="X188" s="2">
        <v>0</v>
      </c>
      <c r="Y188" s="2">
        <v>0</v>
      </c>
      <c r="Z188" s="2">
        <v>15</v>
      </c>
    </row>
    <row r="189" spans="1:26" x14ac:dyDescent="0.35">
      <c r="A189" s="2">
        <v>41455</v>
      </c>
      <c r="B189" s="2" t="s">
        <v>292</v>
      </c>
      <c r="C189" s="2" t="s">
        <v>194</v>
      </c>
      <c r="D189" s="2" t="s">
        <v>195</v>
      </c>
      <c r="E189" s="2" t="s">
        <v>196</v>
      </c>
      <c r="F189" s="2" t="s">
        <v>210</v>
      </c>
      <c r="G189" s="2">
        <v>105</v>
      </c>
      <c r="H189" s="2">
        <v>4</v>
      </c>
      <c r="I189" s="2">
        <v>103</v>
      </c>
      <c r="J189" s="2">
        <v>10</v>
      </c>
      <c r="K189" s="2">
        <v>48</v>
      </c>
      <c r="L189" s="2">
        <v>20</v>
      </c>
      <c r="M189" s="2">
        <v>12</v>
      </c>
      <c r="N189" s="2">
        <v>1</v>
      </c>
      <c r="O189" s="2">
        <v>9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9</v>
      </c>
      <c r="V189" s="2" t="s">
        <v>199</v>
      </c>
      <c r="W189" s="2">
        <v>2</v>
      </c>
      <c r="X189" s="2">
        <v>1</v>
      </c>
      <c r="Y189" s="2">
        <v>1</v>
      </c>
      <c r="Z189" s="2">
        <v>1</v>
      </c>
    </row>
    <row r="190" spans="1:26" x14ac:dyDescent="0.35">
      <c r="A190" s="2">
        <v>41455</v>
      </c>
      <c r="B190" s="2" t="s">
        <v>292</v>
      </c>
      <c r="C190" s="2" t="s">
        <v>194</v>
      </c>
      <c r="D190" s="2" t="s">
        <v>195</v>
      </c>
      <c r="E190" s="2" t="s">
        <v>196</v>
      </c>
      <c r="F190" s="2" t="s">
        <v>210</v>
      </c>
      <c r="G190" s="2">
        <v>105</v>
      </c>
      <c r="H190" s="2">
        <v>4</v>
      </c>
      <c r="I190" s="2">
        <v>103</v>
      </c>
      <c r="J190" s="2">
        <v>10</v>
      </c>
      <c r="K190" s="2">
        <v>48</v>
      </c>
      <c r="L190" s="2">
        <v>20</v>
      </c>
      <c r="M190" s="2">
        <v>12</v>
      </c>
      <c r="N190" s="2">
        <v>1</v>
      </c>
      <c r="O190" s="2">
        <v>10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10</v>
      </c>
      <c r="V190" s="2" t="s">
        <v>242</v>
      </c>
      <c r="W190" s="2">
        <v>1</v>
      </c>
      <c r="X190" s="2">
        <v>0</v>
      </c>
      <c r="Y190" s="2">
        <v>1</v>
      </c>
      <c r="Z190" s="2">
        <v>4</v>
      </c>
    </row>
    <row r="191" spans="1:26" x14ac:dyDescent="0.35">
      <c r="A191" s="2">
        <v>41455</v>
      </c>
      <c r="B191" s="2" t="s">
        <v>292</v>
      </c>
      <c r="C191" s="2" t="s">
        <v>194</v>
      </c>
      <c r="D191" s="2" t="s">
        <v>195</v>
      </c>
      <c r="E191" s="2" t="s">
        <v>196</v>
      </c>
      <c r="F191" s="2" t="s">
        <v>210</v>
      </c>
      <c r="G191" s="2">
        <v>105</v>
      </c>
      <c r="H191" s="2">
        <v>4</v>
      </c>
      <c r="I191" s="2">
        <v>103</v>
      </c>
      <c r="J191" s="2">
        <v>10</v>
      </c>
      <c r="K191" s="2">
        <v>48</v>
      </c>
      <c r="L191" s="2">
        <v>20</v>
      </c>
      <c r="M191" s="2">
        <v>12</v>
      </c>
      <c r="N191" s="2">
        <v>1</v>
      </c>
      <c r="O191" s="2">
        <v>11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11</v>
      </c>
      <c r="V191" s="2" t="s">
        <v>247</v>
      </c>
      <c r="W191" s="2">
        <v>2</v>
      </c>
      <c r="X191" s="2">
        <v>0</v>
      </c>
      <c r="Y191" s="2">
        <v>1</v>
      </c>
      <c r="Z191" s="2">
        <v>8</v>
      </c>
    </row>
    <row r="192" spans="1:26" x14ac:dyDescent="0.35">
      <c r="A192" s="2">
        <v>41462</v>
      </c>
      <c r="B192" s="2" t="s">
        <v>259</v>
      </c>
      <c r="C192" s="2" t="s">
        <v>194</v>
      </c>
      <c r="D192" s="2" t="s">
        <v>195</v>
      </c>
      <c r="E192" s="2" t="s">
        <v>199</v>
      </c>
      <c r="F192" s="2" t="s">
        <v>197</v>
      </c>
      <c r="G192" s="2">
        <v>205</v>
      </c>
      <c r="H192" s="2">
        <v>10</v>
      </c>
      <c r="I192" s="2">
        <v>156</v>
      </c>
      <c r="J192" s="2">
        <v>9</v>
      </c>
      <c r="K192" s="2">
        <v>37</v>
      </c>
      <c r="L192" s="2">
        <v>45</v>
      </c>
      <c r="M192" s="2">
        <v>27</v>
      </c>
      <c r="N192" s="2">
        <v>7</v>
      </c>
      <c r="O192" s="2">
        <v>1</v>
      </c>
      <c r="P192" s="2" t="s">
        <v>265</v>
      </c>
      <c r="Q192" s="2">
        <v>13</v>
      </c>
      <c r="R192" s="2">
        <v>1</v>
      </c>
      <c r="S192" s="2">
        <v>0</v>
      </c>
      <c r="T192" s="2">
        <v>0</v>
      </c>
      <c r="U192" s="2">
        <v>1</v>
      </c>
      <c r="V192" s="2" t="s">
        <v>206</v>
      </c>
      <c r="W192" s="2">
        <v>6</v>
      </c>
      <c r="X192" s="2">
        <v>1</v>
      </c>
      <c r="Y192" s="2">
        <v>0</v>
      </c>
      <c r="Z192" s="2">
        <v>26</v>
      </c>
    </row>
    <row r="193" spans="1:26" x14ac:dyDescent="0.35">
      <c r="A193" s="2">
        <v>41462</v>
      </c>
      <c r="B193" s="2" t="s">
        <v>259</v>
      </c>
      <c r="C193" s="2" t="s">
        <v>194</v>
      </c>
      <c r="D193" s="2" t="s">
        <v>195</v>
      </c>
      <c r="E193" s="2" t="s">
        <v>199</v>
      </c>
      <c r="F193" s="2" t="s">
        <v>197</v>
      </c>
      <c r="G193" s="2">
        <v>205</v>
      </c>
      <c r="H193" s="2">
        <v>10</v>
      </c>
      <c r="I193" s="2">
        <v>156</v>
      </c>
      <c r="J193" s="2">
        <v>9</v>
      </c>
      <c r="K193" s="2">
        <v>37</v>
      </c>
      <c r="L193" s="2">
        <v>45</v>
      </c>
      <c r="M193" s="2">
        <v>27</v>
      </c>
      <c r="N193" s="2">
        <v>7</v>
      </c>
      <c r="O193" s="2">
        <v>2</v>
      </c>
      <c r="P193" s="2" t="s">
        <v>241</v>
      </c>
      <c r="Q193" s="2">
        <v>52</v>
      </c>
      <c r="R193" s="2">
        <v>1</v>
      </c>
      <c r="S193" s="2">
        <v>1</v>
      </c>
      <c r="T193" s="2">
        <v>0</v>
      </c>
      <c r="U193" s="2">
        <v>2</v>
      </c>
      <c r="V193" s="2" t="s">
        <v>199</v>
      </c>
      <c r="W193" s="2">
        <v>5</v>
      </c>
      <c r="X193" s="2">
        <v>2</v>
      </c>
      <c r="Y193" s="2">
        <v>1</v>
      </c>
      <c r="Z193" s="2">
        <v>18</v>
      </c>
    </row>
    <row r="194" spans="1:26" x14ac:dyDescent="0.35">
      <c r="A194" s="2">
        <v>41462</v>
      </c>
      <c r="B194" s="2" t="s">
        <v>259</v>
      </c>
      <c r="C194" s="2" t="s">
        <v>194</v>
      </c>
      <c r="D194" s="2" t="s">
        <v>195</v>
      </c>
      <c r="E194" s="2" t="s">
        <v>199</v>
      </c>
      <c r="F194" s="2" t="s">
        <v>197</v>
      </c>
      <c r="G194" s="2">
        <v>205</v>
      </c>
      <c r="H194" s="2">
        <v>10</v>
      </c>
      <c r="I194" s="2">
        <v>156</v>
      </c>
      <c r="J194" s="2">
        <v>9</v>
      </c>
      <c r="K194" s="2">
        <v>37</v>
      </c>
      <c r="L194" s="2">
        <v>45</v>
      </c>
      <c r="M194" s="2">
        <v>27</v>
      </c>
      <c r="N194" s="2">
        <v>7</v>
      </c>
      <c r="O194" s="2">
        <v>3</v>
      </c>
      <c r="P194" s="2" t="s">
        <v>224</v>
      </c>
      <c r="Q194" s="2">
        <v>0</v>
      </c>
      <c r="R194" s="2">
        <v>1</v>
      </c>
      <c r="S194" s="2">
        <v>0</v>
      </c>
      <c r="T194" s="2">
        <v>0</v>
      </c>
      <c r="U194" s="2">
        <v>3</v>
      </c>
      <c r="V194" s="2" t="s">
        <v>241</v>
      </c>
      <c r="W194" s="2">
        <v>3</v>
      </c>
      <c r="X194" s="2">
        <v>0</v>
      </c>
      <c r="Y194" s="2">
        <v>0</v>
      </c>
      <c r="Z194" s="2">
        <v>23</v>
      </c>
    </row>
    <row r="195" spans="1:26" x14ac:dyDescent="0.35">
      <c r="A195" s="2">
        <v>41462</v>
      </c>
      <c r="B195" s="2" t="s">
        <v>259</v>
      </c>
      <c r="C195" s="2" t="s">
        <v>194</v>
      </c>
      <c r="D195" s="2" t="s">
        <v>195</v>
      </c>
      <c r="E195" s="2" t="s">
        <v>199</v>
      </c>
      <c r="F195" s="2" t="s">
        <v>197</v>
      </c>
      <c r="G195" s="2">
        <v>205</v>
      </c>
      <c r="H195" s="2">
        <v>10</v>
      </c>
      <c r="I195" s="2">
        <v>156</v>
      </c>
      <c r="J195" s="2">
        <v>9</v>
      </c>
      <c r="K195" s="2">
        <v>37</v>
      </c>
      <c r="L195" s="2">
        <v>45</v>
      </c>
      <c r="M195" s="2">
        <v>27</v>
      </c>
      <c r="N195" s="2">
        <v>7</v>
      </c>
      <c r="O195" s="2">
        <v>4</v>
      </c>
      <c r="P195" s="2" t="s">
        <v>242</v>
      </c>
      <c r="Q195" s="2">
        <v>64</v>
      </c>
      <c r="R195" s="2">
        <v>1</v>
      </c>
      <c r="S195" s="2">
        <v>1</v>
      </c>
      <c r="T195" s="2">
        <v>0</v>
      </c>
      <c r="U195" s="2">
        <v>4</v>
      </c>
      <c r="V195" s="2" t="s">
        <v>220</v>
      </c>
      <c r="W195" s="2">
        <v>4</v>
      </c>
      <c r="X195" s="2">
        <v>0</v>
      </c>
      <c r="Y195" s="2">
        <v>0</v>
      </c>
      <c r="Z195" s="2">
        <v>19</v>
      </c>
    </row>
    <row r="196" spans="1:26" x14ac:dyDescent="0.35">
      <c r="A196" s="2">
        <v>41462</v>
      </c>
      <c r="B196" s="2" t="s">
        <v>259</v>
      </c>
      <c r="C196" s="2" t="s">
        <v>194</v>
      </c>
      <c r="D196" s="2" t="s">
        <v>195</v>
      </c>
      <c r="E196" s="2" t="s">
        <v>199</v>
      </c>
      <c r="F196" s="2" t="s">
        <v>197</v>
      </c>
      <c r="G196" s="2">
        <v>205</v>
      </c>
      <c r="H196" s="2">
        <v>10</v>
      </c>
      <c r="I196" s="2">
        <v>156</v>
      </c>
      <c r="J196" s="2">
        <v>9</v>
      </c>
      <c r="K196" s="2">
        <v>37</v>
      </c>
      <c r="L196" s="2">
        <v>45</v>
      </c>
      <c r="M196" s="2">
        <v>27</v>
      </c>
      <c r="N196" s="2">
        <v>7</v>
      </c>
      <c r="O196" s="2">
        <v>5</v>
      </c>
      <c r="P196" s="2" t="s">
        <v>239</v>
      </c>
      <c r="Q196" s="2">
        <v>0</v>
      </c>
      <c r="R196" s="2">
        <v>1</v>
      </c>
      <c r="S196" s="2">
        <v>0</v>
      </c>
      <c r="T196" s="2">
        <v>0</v>
      </c>
      <c r="U196" s="2">
        <v>5</v>
      </c>
      <c r="V196" s="2" t="s">
        <v>214</v>
      </c>
      <c r="W196" s="2">
        <v>10</v>
      </c>
      <c r="X196" s="2">
        <v>0</v>
      </c>
      <c r="Y196" s="2">
        <v>6</v>
      </c>
      <c r="Z196" s="2">
        <v>40</v>
      </c>
    </row>
    <row r="197" spans="1:26" x14ac:dyDescent="0.35">
      <c r="A197" s="2">
        <v>41462</v>
      </c>
      <c r="B197" s="2" t="s">
        <v>259</v>
      </c>
      <c r="C197" s="2" t="s">
        <v>194</v>
      </c>
      <c r="D197" s="2" t="s">
        <v>195</v>
      </c>
      <c r="E197" s="2" t="s">
        <v>199</v>
      </c>
      <c r="F197" s="2" t="s">
        <v>197</v>
      </c>
      <c r="G197" s="2">
        <v>205</v>
      </c>
      <c r="H197" s="2">
        <v>10</v>
      </c>
      <c r="I197" s="2">
        <v>156</v>
      </c>
      <c r="J197" s="2">
        <v>9</v>
      </c>
      <c r="K197" s="2">
        <v>37</v>
      </c>
      <c r="L197" s="2">
        <v>45</v>
      </c>
      <c r="M197" s="2">
        <v>27</v>
      </c>
      <c r="N197" s="2">
        <v>7</v>
      </c>
      <c r="O197" s="2">
        <v>6</v>
      </c>
      <c r="P197" s="2" t="s">
        <v>220</v>
      </c>
      <c r="Q197" s="2">
        <v>8</v>
      </c>
      <c r="R197" s="2">
        <v>1</v>
      </c>
      <c r="S197" s="2">
        <v>0</v>
      </c>
      <c r="T197" s="2">
        <v>0</v>
      </c>
      <c r="U197" s="2">
        <v>6</v>
      </c>
      <c r="V197" s="2" t="s">
        <v>265</v>
      </c>
      <c r="W197" s="2">
        <v>9</v>
      </c>
      <c r="X197" s="2">
        <v>1</v>
      </c>
      <c r="Y197" s="2">
        <v>2</v>
      </c>
      <c r="Z197" s="2">
        <v>23</v>
      </c>
    </row>
    <row r="198" spans="1:26" x14ac:dyDescent="0.35">
      <c r="A198" s="2">
        <v>41462</v>
      </c>
      <c r="B198" s="2" t="s">
        <v>259</v>
      </c>
      <c r="C198" s="2" t="s">
        <v>194</v>
      </c>
      <c r="D198" s="2" t="s">
        <v>195</v>
      </c>
      <c r="E198" s="2" t="s">
        <v>199</v>
      </c>
      <c r="F198" s="2" t="s">
        <v>197</v>
      </c>
      <c r="G198" s="2">
        <v>205</v>
      </c>
      <c r="H198" s="2">
        <v>10</v>
      </c>
      <c r="I198" s="2">
        <v>156</v>
      </c>
      <c r="J198" s="2">
        <v>9</v>
      </c>
      <c r="K198" s="2">
        <v>37</v>
      </c>
      <c r="L198" s="2">
        <v>45</v>
      </c>
      <c r="M198" s="2">
        <v>27</v>
      </c>
      <c r="N198" s="2">
        <v>7</v>
      </c>
      <c r="O198" s="2">
        <v>7</v>
      </c>
      <c r="P198" s="2" t="s">
        <v>202</v>
      </c>
      <c r="Q198" s="2">
        <v>4</v>
      </c>
      <c r="R198" s="2">
        <v>1</v>
      </c>
      <c r="S198" s="2">
        <v>0</v>
      </c>
      <c r="T198" s="2">
        <v>0</v>
      </c>
      <c r="U198" s="2">
        <v>7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</row>
    <row r="199" spans="1:26" x14ac:dyDescent="0.35">
      <c r="A199" s="2">
        <v>41462</v>
      </c>
      <c r="B199" s="2" t="s">
        <v>259</v>
      </c>
      <c r="C199" s="2" t="s">
        <v>194</v>
      </c>
      <c r="D199" s="2" t="s">
        <v>195</v>
      </c>
      <c r="E199" s="2" t="s">
        <v>199</v>
      </c>
      <c r="F199" s="2" t="s">
        <v>197</v>
      </c>
      <c r="G199" s="2">
        <v>205</v>
      </c>
      <c r="H199" s="2">
        <v>10</v>
      </c>
      <c r="I199" s="2">
        <v>156</v>
      </c>
      <c r="J199" s="2">
        <v>9</v>
      </c>
      <c r="K199" s="2">
        <v>37</v>
      </c>
      <c r="L199" s="2">
        <v>45</v>
      </c>
      <c r="M199" s="2">
        <v>27</v>
      </c>
      <c r="N199" s="2">
        <v>7</v>
      </c>
      <c r="O199" s="2">
        <v>8</v>
      </c>
      <c r="P199" s="2" t="s">
        <v>199</v>
      </c>
      <c r="Q199" s="2">
        <v>24</v>
      </c>
      <c r="R199" s="2">
        <v>1</v>
      </c>
      <c r="S199" s="2">
        <v>0</v>
      </c>
      <c r="T199" s="2">
        <v>0</v>
      </c>
      <c r="U199" s="2">
        <v>8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</row>
    <row r="200" spans="1:26" x14ac:dyDescent="0.35">
      <c r="A200" s="2">
        <v>41462</v>
      </c>
      <c r="B200" s="2" t="s">
        <v>259</v>
      </c>
      <c r="C200" s="2" t="s">
        <v>194</v>
      </c>
      <c r="D200" s="2" t="s">
        <v>195</v>
      </c>
      <c r="E200" s="2" t="s">
        <v>199</v>
      </c>
      <c r="F200" s="2" t="s">
        <v>197</v>
      </c>
      <c r="G200" s="2">
        <v>205</v>
      </c>
      <c r="H200" s="2">
        <v>10</v>
      </c>
      <c r="I200" s="2">
        <v>156</v>
      </c>
      <c r="J200" s="2">
        <v>9</v>
      </c>
      <c r="K200" s="2">
        <v>37</v>
      </c>
      <c r="L200" s="2">
        <v>45</v>
      </c>
      <c r="M200" s="2">
        <v>27</v>
      </c>
      <c r="N200" s="2">
        <v>7</v>
      </c>
      <c r="O200" s="2">
        <v>9</v>
      </c>
      <c r="P200" s="2" t="s">
        <v>206</v>
      </c>
      <c r="Q200" s="2">
        <v>4</v>
      </c>
      <c r="R200" s="2">
        <v>1</v>
      </c>
      <c r="S200" s="2">
        <v>0</v>
      </c>
      <c r="T200" s="2">
        <v>0</v>
      </c>
      <c r="U200" s="2">
        <v>9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</row>
    <row r="201" spans="1:26" x14ac:dyDescent="0.35">
      <c r="A201" s="2">
        <v>41462</v>
      </c>
      <c r="B201" s="2" t="s">
        <v>259</v>
      </c>
      <c r="C201" s="2" t="s">
        <v>194</v>
      </c>
      <c r="D201" s="2" t="s">
        <v>195</v>
      </c>
      <c r="E201" s="2" t="s">
        <v>199</v>
      </c>
      <c r="F201" s="2" t="s">
        <v>197</v>
      </c>
      <c r="G201" s="2">
        <v>205</v>
      </c>
      <c r="H201" s="2">
        <v>10</v>
      </c>
      <c r="I201" s="2">
        <v>156</v>
      </c>
      <c r="J201" s="2">
        <v>9</v>
      </c>
      <c r="K201" s="2">
        <v>37</v>
      </c>
      <c r="L201" s="2">
        <v>45</v>
      </c>
      <c r="M201" s="2">
        <v>27</v>
      </c>
      <c r="N201" s="2">
        <v>7</v>
      </c>
      <c r="O201" s="2">
        <v>10</v>
      </c>
      <c r="P201" s="2" t="s">
        <v>227</v>
      </c>
      <c r="Q201" s="2">
        <v>9</v>
      </c>
      <c r="R201" s="2">
        <v>1</v>
      </c>
      <c r="S201" s="2">
        <v>0</v>
      </c>
      <c r="T201" s="2">
        <v>0</v>
      </c>
      <c r="U201" s="2">
        <v>10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</row>
    <row r="202" spans="1:26" x14ac:dyDescent="0.35">
      <c r="A202" s="2">
        <v>41462</v>
      </c>
      <c r="B202" s="2" t="s">
        <v>259</v>
      </c>
      <c r="C202" s="2" t="s">
        <v>194</v>
      </c>
      <c r="D202" s="2" t="s">
        <v>195</v>
      </c>
      <c r="E202" s="2" t="s">
        <v>199</v>
      </c>
      <c r="F202" s="2" t="s">
        <v>197</v>
      </c>
      <c r="G202" s="2">
        <v>205</v>
      </c>
      <c r="H202" s="2">
        <v>10</v>
      </c>
      <c r="I202" s="2">
        <v>156</v>
      </c>
      <c r="J202" s="2">
        <v>9</v>
      </c>
      <c r="K202" s="2">
        <v>37</v>
      </c>
      <c r="L202" s="2">
        <v>45</v>
      </c>
      <c r="M202" s="2">
        <v>27</v>
      </c>
      <c r="N202" s="2">
        <v>7</v>
      </c>
      <c r="O202" s="2">
        <v>11</v>
      </c>
      <c r="P202" s="2" t="s">
        <v>214</v>
      </c>
      <c r="Q202" s="2">
        <v>0</v>
      </c>
      <c r="R202" s="2">
        <v>0</v>
      </c>
      <c r="S202" s="2">
        <v>0</v>
      </c>
      <c r="T202" s="2">
        <v>0</v>
      </c>
      <c r="U202" s="2">
        <v>11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</row>
    <row r="203" spans="1:26" x14ac:dyDescent="0.35">
      <c r="A203" s="2">
        <v>41468</v>
      </c>
      <c r="B203" s="2" t="s">
        <v>72</v>
      </c>
      <c r="C203" s="2" t="s">
        <v>194</v>
      </c>
      <c r="D203" s="2" t="s">
        <v>195</v>
      </c>
      <c r="E203" s="2" t="s">
        <v>196</v>
      </c>
      <c r="F203" s="2" t="s">
        <v>197</v>
      </c>
      <c r="G203" s="2">
        <v>323</v>
      </c>
      <c r="H203" s="2">
        <v>3</v>
      </c>
      <c r="I203" s="2">
        <v>63</v>
      </c>
      <c r="J203" s="2">
        <v>8</v>
      </c>
      <c r="K203" s="2">
        <v>18</v>
      </c>
      <c r="L203" s="2">
        <v>32</v>
      </c>
      <c r="M203" s="2">
        <v>16</v>
      </c>
      <c r="N203" s="2">
        <v>0</v>
      </c>
      <c r="O203" s="2">
        <v>1</v>
      </c>
      <c r="P203" s="2" t="s">
        <v>196</v>
      </c>
      <c r="Q203" s="2">
        <v>152</v>
      </c>
      <c r="R203" s="2">
        <v>1</v>
      </c>
      <c r="S203" s="2">
        <v>0</v>
      </c>
      <c r="T203" s="2">
        <v>1</v>
      </c>
      <c r="U203" s="2">
        <v>1</v>
      </c>
      <c r="V203" s="2" t="s">
        <v>294</v>
      </c>
      <c r="W203" s="2">
        <v>7</v>
      </c>
      <c r="X203" s="2">
        <v>2</v>
      </c>
      <c r="Y203" s="2">
        <v>4</v>
      </c>
      <c r="Z203" s="2">
        <v>16</v>
      </c>
    </row>
    <row r="204" spans="1:26" x14ac:dyDescent="0.35">
      <c r="A204" s="2">
        <v>41468</v>
      </c>
      <c r="B204" s="2" t="s">
        <v>72</v>
      </c>
      <c r="C204" s="2" t="s">
        <v>194</v>
      </c>
      <c r="D204" s="2" t="s">
        <v>195</v>
      </c>
      <c r="E204" s="2" t="s">
        <v>196</v>
      </c>
      <c r="F204" s="2" t="s">
        <v>197</v>
      </c>
      <c r="G204" s="2">
        <v>323</v>
      </c>
      <c r="H204" s="2">
        <v>3</v>
      </c>
      <c r="I204" s="2">
        <v>63</v>
      </c>
      <c r="J204" s="2">
        <v>8</v>
      </c>
      <c r="K204" s="2">
        <v>18</v>
      </c>
      <c r="L204" s="2">
        <v>32</v>
      </c>
      <c r="M204" s="2">
        <v>16</v>
      </c>
      <c r="N204" s="2">
        <v>0</v>
      </c>
      <c r="O204" s="2">
        <v>2</v>
      </c>
      <c r="P204" s="2" t="s">
        <v>212</v>
      </c>
      <c r="Q204" s="2">
        <v>15</v>
      </c>
      <c r="R204" s="2">
        <v>1</v>
      </c>
      <c r="S204" s="2">
        <v>0</v>
      </c>
      <c r="T204" s="2">
        <v>0</v>
      </c>
      <c r="U204" s="2">
        <v>2</v>
      </c>
      <c r="V204" s="2" t="s">
        <v>58</v>
      </c>
      <c r="W204" s="2">
        <v>7</v>
      </c>
      <c r="X204" s="2">
        <v>2</v>
      </c>
      <c r="Y204" s="2">
        <v>2</v>
      </c>
      <c r="Z204" s="2">
        <v>29</v>
      </c>
    </row>
    <row r="205" spans="1:26" x14ac:dyDescent="0.35">
      <c r="A205" s="2">
        <v>41468</v>
      </c>
      <c r="B205" s="2" t="s">
        <v>72</v>
      </c>
      <c r="C205" s="2" t="s">
        <v>194</v>
      </c>
      <c r="D205" s="2" t="s">
        <v>195</v>
      </c>
      <c r="E205" s="2" t="s">
        <v>196</v>
      </c>
      <c r="F205" s="2" t="s">
        <v>197</v>
      </c>
      <c r="G205" s="2">
        <v>323</v>
      </c>
      <c r="H205" s="2">
        <v>3</v>
      </c>
      <c r="I205" s="2">
        <v>63</v>
      </c>
      <c r="J205" s="2">
        <v>8</v>
      </c>
      <c r="K205" s="2">
        <v>18</v>
      </c>
      <c r="L205" s="2">
        <v>32</v>
      </c>
      <c r="M205" s="2">
        <v>16</v>
      </c>
      <c r="N205" s="2">
        <v>0</v>
      </c>
      <c r="O205" s="2">
        <v>3</v>
      </c>
      <c r="P205" s="2" t="s">
        <v>265</v>
      </c>
      <c r="Q205" s="2">
        <v>83</v>
      </c>
      <c r="R205" s="2">
        <v>1</v>
      </c>
      <c r="S205" s="2">
        <v>1</v>
      </c>
      <c r="T205" s="2">
        <v>0</v>
      </c>
      <c r="U205" s="2">
        <v>3</v>
      </c>
      <c r="V205" s="2" t="s">
        <v>214</v>
      </c>
      <c r="W205" s="2">
        <v>2</v>
      </c>
      <c r="X205" s="2">
        <v>0</v>
      </c>
      <c r="Y205" s="2">
        <v>1</v>
      </c>
      <c r="Z205" s="2">
        <v>7</v>
      </c>
    </row>
    <row r="206" spans="1:26" x14ac:dyDescent="0.35">
      <c r="A206" s="2">
        <v>41468</v>
      </c>
      <c r="B206" s="2" t="s">
        <v>72</v>
      </c>
      <c r="C206" s="2" t="s">
        <v>194</v>
      </c>
      <c r="D206" s="2" t="s">
        <v>195</v>
      </c>
      <c r="E206" s="2" t="s">
        <v>196</v>
      </c>
      <c r="F206" s="2" t="s">
        <v>197</v>
      </c>
      <c r="G206" s="2">
        <v>323</v>
      </c>
      <c r="H206" s="2">
        <v>3</v>
      </c>
      <c r="I206" s="2">
        <v>63</v>
      </c>
      <c r="J206" s="2">
        <v>8</v>
      </c>
      <c r="K206" s="2">
        <v>18</v>
      </c>
      <c r="L206" s="2">
        <v>32</v>
      </c>
      <c r="M206" s="2">
        <v>16</v>
      </c>
      <c r="N206" s="2">
        <v>0</v>
      </c>
      <c r="O206" s="2">
        <v>4</v>
      </c>
      <c r="P206" s="2" t="s">
        <v>233</v>
      </c>
      <c r="Q206" s="2">
        <v>29</v>
      </c>
      <c r="R206" s="2">
        <v>0</v>
      </c>
      <c r="S206" s="2">
        <v>0</v>
      </c>
      <c r="T206" s="2">
        <v>0</v>
      </c>
      <c r="U206" s="2">
        <v>4</v>
      </c>
      <c r="V206" s="2" t="s">
        <v>67</v>
      </c>
      <c r="W206" s="2">
        <v>2</v>
      </c>
      <c r="X206" s="2">
        <v>1</v>
      </c>
      <c r="Y206" s="2">
        <v>1</v>
      </c>
      <c r="Z206" s="2">
        <v>11</v>
      </c>
    </row>
    <row r="207" spans="1:26" x14ac:dyDescent="0.35">
      <c r="A207" s="2">
        <v>41468</v>
      </c>
      <c r="B207" s="2" t="s">
        <v>72</v>
      </c>
      <c r="C207" s="2" t="s">
        <v>194</v>
      </c>
      <c r="D207" s="2" t="s">
        <v>195</v>
      </c>
      <c r="E207" s="2" t="s">
        <v>196</v>
      </c>
      <c r="F207" s="2" t="s">
        <v>197</v>
      </c>
      <c r="G207" s="2">
        <v>323</v>
      </c>
      <c r="H207" s="2">
        <v>3</v>
      </c>
      <c r="I207" s="2">
        <v>63</v>
      </c>
      <c r="J207" s="2">
        <v>8</v>
      </c>
      <c r="K207" s="2">
        <v>18</v>
      </c>
      <c r="L207" s="2">
        <v>32</v>
      </c>
      <c r="M207" s="2">
        <v>16</v>
      </c>
      <c r="N207" s="2">
        <v>0</v>
      </c>
      <c r="O207" s="2">
        <v>5</v>
      </c>
      <c r="P207" s="2" t="s">
        <v>295</v>
      </c>
      <c r="Q207" s="2">
        <v>28</v>
      </c>
      <c r="R207" s="2">
        <v>0</v>
      </c>
      <c r="S207" s="2">
        <v>0</v>
      </c>
      <c r="T207" s="2">
        <v>0</v>
      </c>
      <c r="U207" s="2">
        <v>5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</row>
    <row r="208" spans="1:26" x14ac:dyDescent="0.35">
      <c r="A208" s="2">
        <v>41468</v>
      </c>
      <c r="B208" s="2" t="s">
        <v>72</v>
      </c>
      <c r="C208" s="2" t="s">
        <v>194</v>
      </c>
      <c r="D208" s="2" t="s">
        <v>195</v>
      </c>
      <c r="E208" s="2" t="s">
        <v>196</v>
      </c>
      <c r="F208" s="2" t="s">
        <v>197</v>
      </c>
      <c r="G208" s="2">
        <v>323</v>
      </c>
      <c r="H208" s="2">
        <v>3</v>
      </c>
      <c r="I208" s="2">
        <v>63</v>
      </c>
      <c r="J208" s="2">
        <v>8</v>
      </c>
      <c r="K208" s="2">
        <v>18</v>
      </c>
      <c r="L208" s="2">
        <v>32</v>
      </c>
      <c r="M208" s="2">
        <v>16</v>
      </c>
      <c r="N208" s="2">
        <v>0</v>
      </c>
      <c r="O208" s="2">
        <v>6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6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</row>
    <row r="209" spans="1:26" x14ac:dyDescent="0.35">
      <c r="A209" s="2">
        <v>41468</v>
      </c>
      <c r="B209" s="2" t="s">
        <v>72</v>
      </c>
      <c r="C209" s="2" t="s">
        <v>194</v>
      </c>
      <c r="D209" s="2" t="s">
        <v>195</v>
      </c>
      <c r="E209" s="2" t="s">
        <v>196</v>
      </c>
      <c r="F209" s="2" t="s">
        <v>197</v>
      </c>
      <c r="G209" s="2">
        <v>323</v>
      </c>
      <c r="H209" s="2">
        <v>3</v>
      </c>
      <c r="I209" s="2">
        <v>63</v>
      </c>
      <c r="J209" s="2">
        <v>8</v>
      </c>
      <c r="K209" s="2">
        <v>18</v>
      </c>
      <c r="L209" s="2">
        <v>32</v>
      </c>
      <c r="M209" s="2">
        <v>16</v>
      </c>
      <c r="N209" s="2">
        <v>0</v>
      </c>
      <c r="O209" s="2">
        <v>7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7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</row>
    <row r="210" spans="1:26" x14ac:dyDescent="0.35">
      <c r="A210" s="2">
        <v>41468</v>
      </c>
      <c r="B210" s="2" t="s">
        <v>72</v>
      </c>
      <c r="C210" s="2" t="s">
        <v>194</v>
      </c>
      <c r="D210" s="2" t="s">
        <v>195</v>
      </c>
      <c r="E210" s="2" t="s">
        <v>196</v>
      </c>
      <c r="F210" s="2" t="s">
        <v>197</v>
      </c>
      <c r="G210" s="2">
        <v>323</v>
      </c>
      <c r="H210" s="2">
        <v>3</v>
      </c>
      <c r="I210" s="2">
        <v>63</v>
      </c>
      <c r="J210" s="2">
        <v>8</v>
      </c>
      <c r="K210" s="2">
        <v>18</v>
      </c>
      <c r="L210" s="2">
        <v>32</v>
      </c>
      <c r="M210" s="2">
        <v>16</v>
      </c>
      <c r="N210" s="2">
        <v>0</v>
      </c>
      <c r="O210" s="2">
        <v>8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8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</row>
    <row r="211" spans="1:26" x14ac:dyDescent="0.35">
      <c r="A211" s="2">
        <v>41468</v>
      </c>
      <c r="B211" s="2" t="s">
        <v>72</v>
      </c>
      <c r="C211" s="2" t="s">
        <v>194</v>
      </c>
      <c r="D211" s="2" t="s">
        <v>195</v>
      </c>
      <c r="E211" s="2" t="s">
        <v>196</v>
      </c>
      <c r="F211" s="2" t="s">
        <v>197</v>
      </c>
      <c r="G211" s="2">
        <v>323</v>
      </c>
      <c r="H211" s="2">
        <v>3</v>
      </c>
      <c r="I211" s="2">
        <v>63</v>
      </c>
      <c r="J211" s="2">
        <v>8</v>
      </c>
      <c r="K211" s="2">
        <v>18</v>
      </c>
      <c r="L211" s="2">
        <v>32</v>
      </c>
      <c r="M211" s="2">
        <v>16</v>
      </c>
      <c r="N211" s="2">
        <v>0</v>
      </c>
      <c r="O211" s="2">
        <v>9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9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</row>
    <row r="212" spans="1:26" x14ac:dyDescent="0.35">
      <c r="A212" s="2">
        <v>41468</v>
      </c>
      <c r="B212" s="2" t="s">
        <v>72</v>
      </c>
      <c r="C212" s="2" t="s">
        <v>194</v>
      </c>
      <c r="D212" s="2" t="s">
        <v>195</v>
      </c>
      <c r="E212" s="2" t="s">
        <v>196</v>
      </c>
      <c r="F212" s="2" t="s">
        <v>197</v>
      </c>
      <c r="G212" s="2">
        <v>323</v>
      </c>
      <c r="H212" s="2">
        <v>3</v>
      </c>
      <c r="I212" s="2">
        <v>63</v>
      </c>
      <c r="J212" s="2">
        <v>8</v>
      </c>
      <c r="K212" s="2">
        <v>18</v>
      </c>
      <c r="L212" s="2">
        <v>32</v>
      </c>
      <c r="M212" s="2">
        <v>16</v>
      </c>
      <c r="N212" s="2">
        <v>0</v>
      </c>
      <c r="O212" s="2">
        <v>10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10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</row>
    <row r="213" spans="1:26" x14ac:dyDescent="0.35">
      <c r="A213" s="2">
        <v>41468</v>
      </c>
      <c r="B213" s="2" t="s">
        <v>72</v>
      </c>
      <c r="C213" s="2" t="s">
        <v>194</v>
      </c>
      <c r="D213" s="2" t="s">
        <v>195</v>
      </c>
      <c r="E213" s="2" t="s">
        <v>196</v>
      </c>
      <c r="F213" s="2" t="s">
        <v>197</v>
      </c>
      <c r="G213" s="2">
        <v>323</v>
      </c>
      <c r="H213" s="2">
        <v>3</v>
      </c>
      <c r="I213" s="2">
        <v>63</v>
      </c>
      <c r="J213" s="2">
        <v>8</v>
      </c>
      <c r="K213" s="2">
        <v>18</v>
      </c>
      <c r="L213" s="2">
        <v>32</v>
      </c>
      <c r="M213" s="2">
        <v>16</v>
      </c>
      <c r="N213" s="2">
        <v>0</v>
      </c>
      <c r="O213" s="2">
        <v>11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11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</row>
    <row r="214" spans="1:26" x14ac:dyDescent="0.35">
      <c r="A214" s="2">
        <v>41469</v>
      </c>
      <c r="B214" s="2" t="s">
        <v>65</v>
      </c>
      <c r="C214" s="2" t="s">
        <v>208</v>
      </c>
      <c r="D214" s="2" t="s">
        <v>195</v>
      </c>
      <c r="E214" s="2" t="s">
        <v>196</v>
      </c>
      <c r="F214" s="2" t="s">
        <v>197</v>
      </c>
      <c r="G214" s="2">
        <v>178</v>
      </c>
      <c r="H214" s="2">
        <v>5</v>
      </c>
      <c r="I214" s="2">
        <v>180</v>
      </c>
      <c r="J214" s="2">
        <v>6</v>
      </c>
      <c r="K214" s="2">
        <v>36</v>
      </c>
      <c r="L214" s="2">
        <v>42</v>
      </c>
      <c r="M214" s="2">
        <v>39</v>
      </c>
      <c r="N214" s="2">
        <v>9</v>
      </c>
      <c r="O214" s="2">
        <v>1</v>
      </c>
      <c r="P214" s="2" t="s">
        <v>221</v>
      </c>
      <c r="Q214" s="2">
        <v>32</v>
      </c>
      <c r="R214" s="2">
        <v>1</v>
      </c>
      <c r="S214" s="2">
        <v>0</v>
      </c>
      <c r="T214" s="2">
        <v>0</v>
      </c>
      <c r="U214" s="2">
        <v>1</v>
      </c>
      <c r="V214" s="2" t="s">
        <v>206</v>
      </c>
      <c r="W214" s="2">
        <v>7</v>
      </c>
      <c r="X214" s="2">
        <v>2</v>
      </c>
      <c r="Y214" s="2">
        <v>0</v>
      </c>
      <c r="Z214" s="2">
        <v>13</v>
      </c>
    </row>
    <row r="215" spans="1:26" x14ac:dyDescent="0.35">
      <c r="A215" s="2">
        <v>41469</v>
      </c>
      <c r="B215" s="2" t="s">
        <v>65</v>
      </c>
      <c r="C215" s="2" t="s">
        <v>208</v>
      </c>
      <c r="D215" s="2" t="s">
        <v>195</v>
      </c>
      <c r="E215" s="2" t="s">
        <v>196</v>
      </c>
      <c r="F215" s="2" t="s">
        <v>197</v>
      </c>
      <c r="G215" s="2">
        <v>178</v>
      </c>
      <c r="H215" s="2">
        <v>5</v>
      </c>
      <c r="I215" s="2">
        <v>180</v>
      </c>
      <c r="J215" s="2">
        <v>6</v>
      </c>
      <c r="K215" s="2">
        <v>36</v>
      </c>
      <c r="L215" s="2">
        <v>42</v>
      </c>
      <c r="M215" s="2">
        <v>39</v>
      </c>
      <c r="N215" s="2">
        <v>9</v>
      </c>
      <c r="O215" s="2">
        <v>2</v>
      </c>
      <c r="P215" s="2" t="s">
        <v>224</v>
      </c>
      <c r="Q215" s="2">
        <v>14</v>
      </c>
      <c r="R215" s="2">
        <v>1</v>
      </c>
      <c r="S215" s="2">
        <v>0</v>
      </c>
      <c r="T215" s="2">
        <v>0</v>
      </c>
      <c r="U215" s="2">
        <v>2</v>
      </c>
      <c r="V215" s="2" t="s">
        <v>284</v>
      </c>
      <c r="W215" s="2">
        <v>6</v>
      </c>
      <c r="X215" s="2">
        <v>0</v>
      </c>
      <c r="Y215" s="2">
        <v>1</v>
      </c>
      <c r="Z215" s="2">
        <v>36</v>
      </c>
    </row>
    <row r="216" spans="1:26" x14ac:dyDescent="0.35">
      <c r="A216" s="2">
        <v>41469</v>
      </c>
      <c r="B216" s="2" t="s">
        <v>65</v>
      </c>
      <c r="C216" s="2" t="s">
        <v>208</v>
      </c>
      <c r="D216" s="2" t="s">
        <v>195</v>
      </c>
      <c r="E216" s="2" t="s">
        <v>196</v>
      </c>
      <c r="F216" s="2" t="s">
        <v>197</v>
      </c>
      <c r="G216" s="2">
        <v>178</v>
      </c>
      <c r="H216" s="2">
        <v>5</v>
      </c>
      <c r="I216" s="2">
        <v>180</v>
      </c>
      <c r="J216" s="2">
        <v>6</v>
      </c>
      <c r="K216" s="2">
        <v>36</v>
      </c>
      <c r="L216" s="2">
        <v>42</v>
      </c>
      <c r="M216" s="2">
        <v>39</v>
      </c>
      <c r="N216" s="2">
        <v>9</v>
      </c>
      <c r="O216" s="2">
        <v>3</v>
      </c>
      <c r="P216" s="2" t="s">
        <v>241</v>
      </c>
      <c r="Q216" s="2">
        <v>42</v>
      </c>
      <c r="R216" s="2">
        <v>1</v>
      </c>
      <c r="S216" s="2">
        <v>0</v>
      </c>
      <c r="T216" s="2">
        <v>0</v>
      </c>
      <c r="U216" s="2">
        <v>3</v>
      </c>
      <c r="V216" s="2" t="s">
        <v>214</v>
      </c>
      <c r="W216" s="2">
        <v>9</v>
      </c>
      <c r="X216" s="2">
        <v>0</v>
      </c>
      <c r="Y216" s="2">
        <v>3</v>
      </c>
      <c r="Z216" s="2">
        <v>21</v>
      </c>
    </row>
    <row r="217" spans="1:26" x14ac:dyDescent="0.35">
      <c r="A217" s="2">
        <v>41469</v>
      </c>
      <c r="B217" s="2" t="s">
        <v>65</v>
      </c>
      <c r="C217" s="2" t="s">
        <v>208</v>
      </c>
      <c r="D217" s="2" t="s">
        <v>195</v>
      </c>
      <c r="E217" s="2" t="s">
        <v>196</v>
      </c>
      <c r="F217" s="2" t="s">
        <v>197</v>
      </c>
      <c r="G217" s="2">
        <v>178</v>
      </c>
      <c r="H217" s="2">
        <v>5</v>
      </c>
      <c r="I217" s="2">
        <v>180</v>
      </c>
      <c r="J217" s="2">
        <v>6</v>
      </c>
      <c r="K217" s="2">
        <v>36</v>
      </c>
      <c r="L217" s="2">
        <v>42</v>
      </c>
      <c r="M217" s="2">
        <v>39</v>
      </c>
      <c r="N217" s="2">
        <v>9</v>
      </c>
      <c r="O217" s="2">
        <v>4</v>
      </c>
      <c r="P217" s="2" t="s">
        <v>226</v>
      </c>
      <c r="Q217" s="2">
        <v>19</v>
      </c>
      <c r="R217" s="2">
        <v>1</v>
      </c>
      <c r="S217" s="2">
        <v>0</v>
      </c>
      <c r="T217" s="2">
        <v>0</v>
      </c>
      <c r="U217" s="2">
        <v>4</v>
      </c>
      <c r="V217" s="2" t="s">
        <v>230</v>
      </c>
      <c r="W217" s="2">
        <v>3</v>
      </c>
      <c r="X217" s="2">
        <v>0</v>
      </c>
      <c r="Y217" s="2">
        <v>0</v>
      </c>
      <c r="Z217" s="2">
        <v>35</v>
      </c>
    </row>
    <row r="218" spans="1:26" x14ac:dyDescent="0.35">
      <c r="A218" s="2">
        <v>41469</v>
      </c>
      <c r="B218" s="2" t="s">
        <v>65</v>
      </c>
      <c r="C218" s="2" t="s">
        <v>208</v>
      </c>
      <c r="D218" s="2" t="s">
        <v>195</v>
      </c>
      <c r="E218" s="2" t="s">
        <v>196</v>
      </c>
      <c r="F218" s="2" t="s">
        <v>197</v>
      </c>
      <c r="G218" s="2">
        <v>178</v>
      </c>
      <c r="H218" s="2">
        <v>5</v>
      </c>
      <c r="I218" s="2">
        <v>180</v>
      </c>
      <c r="J218" s="2">
        <v>6</v>
      </c>
      <c r="K218" s="2">
        <v>36</v>
      </c>
      <c r="L218" s="2">
        <v>42</v>
      </c>
      <c r="M218" s="2">
        <v>39</v>
      </c>
      <c r="N218" s="2">
        <v>9</v>
      </c>
      <c r="O218" s="2">
        <v>5</v>
      </c>
      <c r="P218" s="2" t="s">
        <v>233</v>
      </c>
      <c r="Q218" s="2">
        <v>21</v>
      </c>
      <c r="R218" s="2">
        <v>1</v>
      </c>
      <c r="S218" s="2">
        <v>0</v>
      </c>
      <c r="T218" s="2">
        <v>0</v>
      </c>
      <c r="U218" s="2">
        <v>5</v>
      </c>
      <c r="V218" s="2" t="s">
        <v>221</v>
      </c>
      <c r="W218" s="2">
        <v>3</v>
      </c>
      <c r="X218" s="2">
        <v>0</v>
      </c>
      <c r="Y218" s="2">
        <v>0</v>
      </c>
      <c r="Z218" s="2">
        <v>22</v>
      </c>
    </row>
    <row r="219" spans="1:26" x14ac:dyDescent="0.35">
      <c r="A219" s="2">
        <v>41469</v>
      </c>
      <c r="B219" s="2" t="s">
        <v>65</v>
      </c>
      <c r="C219" s="2" t="s">
        <v>208</v>
      </c>
      <c r="D219" s="2" t="s">
        <v>195</v>
      </c>
      <c r="E219" s="2" t="s">
        <v>196</v>
      </c>
      <c r="F219" s="2" t="s">
        <v>197</v>
      </c>
      <c r="G219" s="2">
        <v>178</v>
      </c>
      <c r="H219" s="2">
        <v>5</v>
      </c>
      <c r="I219" s="2">
        <v>180</v>
      </c>
      <c r="J219" s="2">
        <v>6</v>
      </c>
      <c r="K219" s="2">
        <v>36</v>
      </c>
      <c r="L219" s="2">
        <v>42</v>
      </c>
      <c r="M219" s="2">
        <v>39</v>
      </c>
      <c r="N219" s="2">
        <v>9</v>
      </c>
      <c r="O219" s="2">
        <v>6</v>
      </c>
      <c r="P219" s="2" t="s">
        <v>196</v>
      </c>
      <c r="Q219" s="2">
        <v>11</v>
      </c>
      <c r="R219" s="2">
        <v>0</v>
      </c>
      <c r="S219" s="2">
        <v>0</v>
      </c>
      <c r="T219" s="2">
        <v>0</v>
      </c>
      <c r="U219" s="2">
        <v>6</v>
      </c>
      <c r="V219" s="2" t="s">
        <v>233</v>
      </c>
      <c r="W219" s="2">
        <v>5</v>
      </c>
      <c r="X219" s="2">
        <v>0</v>
      </c>
      <c r="Y219" s="2">
        <v>2</v>
      </c>
      <c r="Z219" s="2">
        <v>23</v>
      </c>
    </row>
    <row r="220" spans="1:26" x14ac:dyDescent="0.35">
      <c r="A220" s="2">
        <v>41469</v>
      </c>
      <c r="B220" s="2" t="s">
        <v>65</v>
      </c>
      <c r="C220" s="2" t="s">
        <v>208</v>
      </c>
      <c r="D220" s="2" t="s">
        <v>195</v>
      </c>
      <c r="E220" s="2" t="s">
        <v>196</v>
      </c>
      <c r="F220" s="2" t="s">
        <v>197</v>
      </c>
      <c r="G220" s="2">
        <v>178</v>
      </c>
      <c r="H220" s="2">
        <v>5</v>
      </c>
      <c r="I220" s="2">
        <v>180</v>
      </c>
      <c r="J220" s="2">
        <v>6</v>
      </c>
      <c r="K220" s="2">
        <v>36</v>
      </c>
      <c r="L220" s="2">
        <v>42</v>
      </c>
      <c r="M220" s="2">
        <v>39</v>
      </c>
      <c r="N220" s="2">
        <v>9</v>
      </c>
      <c r="O220" s="2">
        <v>7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7</v>
      </c>
      <c r="V220" s="2" t="s">
        <v>241</v>
      </c>
      <c r="W220" s="2">
        <v>3</v>
      </c>
      <c r="X220" s="2">
        <v>0</v>
      </c>
      <c r="Y220" s="2">
        <v>0</v>
      </c>
      <c r="Z220" s="2">
        <v>21</v>
      </c>
    </row>
    <row r="221" spans="1:26" x14ac:dyDescent="0.35">
      <c r="A221" s="2">
        <v>41469</v>
      </c>
      <c r="B221" s="2" t="s">
        <v>65</v>
      </c>
      <c r="C221" s="2" t="s">
        <v>208</v>
      </c>
      <c r="D221" s="2" t="s">
        <v>195</v>
      </c>
      <c r="E221" s="2" t="s">
        <v>196</v>
      </c>
      <c r="F221" s="2" t="s">
        <v>197</v>
      </c>
      <c r="G221" s="2">
        <v>178</v>
      </c>
      <c r="H221" s="2">
        <v>5</v>
      </c>
      <c r="I221" s="2">
        <v>180</v>
      </c>
      <c r="J221" s="2">
        <v>6</v>
      </c>
      <c r="K221" s="2">
        <v>36</v>
      </c>
      <c r="L221" s="2">
        <v>42</v>
      </c>
      <c r="M221" s="2">
        <v>39</v>
      </c>
      <c r="N221" s="2">
        <v>9</v>
      </c>
      <c r="O221" s="2">
        <v>8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8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</row>
    <row r="222" spans="1:26" x14ac:dyDescent="0.35">
      <c r="A222" s="2">
        <v>41469</v>
      </c>
      <c r="B222" s="2" t="s">
        <v>65</v>
      </c>
      <c r="C222" s="2" t="s">
        <v>208</v>
      </c>
      <c r="D222" s="2" t="s">
        <v>195</v>
      </c>
      <c r="E222" s="2" t="s">
        <v>196</v>
      </c>
      <c r="F222" s="2" t="s">
        <v>197</v>
      </c>
      <c r="G222" s="2">
        <v>178</v>
      </c>
      <c r="H222" s="2">
        <v>5</v>
      </c>
      <c r="I222" s="2">
        <v>180</v>
      </c>
      <c r="J222" s="2">
        <v>6</v>
      </c>
      <c r="K222" s="2">
        <v>36</v>
      </c>
      <c r="L222" s="2">
        <v>42</v>
      </c>
      <c r="M222" s="2">
        <v>39</v>
      </c>
      <c r="N222" s="2">
        <v>9</v>
      </c>
      <c r="O222" s="2">
        <v>9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9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</row>
    <row r="223" spans="1:26" x14ac:dyDescent="0.35">
      <c r="A223" s="2">
        <v>41469</v>
      </c>
      <c r="B223" s="2" t="s">
        <v>65</v>
      </c>
      <c r="C223" s="2" t="s">
        <v>208</v>
      </c>
      <c r="D223" s="2" t="s">
        <v>195</v>
      </c>
      <c r="E223" s="2" t="s">
        <v>196</v>
      </c>
      <c r="F223" s="2" t="s">
        <v>197</v>
      </c>
      <c r="G223" s="2">
        <v>178</v>
      </c>
      <c r="H223" s="2">
        <v>5</v>
      </c>
      <c r="I223" s="2">
        <v>180</v>
      </c>
      <c r="J223" s="2">
        <v>6</v>
      </c>
      <c r="K223" s="2">
        <v>36</v>
      </c>
      <c r="L223" s="2">
        <v>42</v>
      </c>
      <c r="M223" s="2">
        <v>39</v>
      </c>
      <c r="N223" s="2">
        <v>9</v>
      </c>
      <c r="O223" s="2">
        <v>10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10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</row>
    <row r="224" spans="1:26" x14ac:dyDescent="0.35">
      <c r="A224" s="2">
        <v>41469</v>
      </c>
      <c r="B224" s="2" t="s">
        <v>65</v>
      </c>
      <c r="C224" s="2" t="s">
        <v>208</v>
      </c>
      <c r="D224" s="2" t="s">
        <v>195</v>
      </c>
      <c r="E224" s="2" t="s">
        <v>196</v>
      </c>
      <c r="F224" s="2" t="s">
        <v>197</v>
      </c>
      <c r="G224" s="2">
        <v>178</v>
      </c>
      <c r="H224" s="2">
        <v>5</v>
      </c>
      <c r="I224" s="2">
        <v>180</v>
      </c>
      <c r="J224" s="2">
        <v>6</v>
      </c>
      <c r="K224" s="2">
        <v>36</v>
      </c>
      <c r="L224" s="2">
        <v>42</v>
      </c>
      <c r="M224" s="2">
        <v>39</v>
      </c>
      <c r="N224" s="2">
        <v>9</v>
      </c>
      <c r="O224" s="2">
        <v>11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11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</row>
    <row r="225" spans="1:26" x14ac:dyDescent="0.35">
      <c r="A225" s="2">
        <v>41475</v>
      </c>
      <c r="B225" s="2" t="s">
        <v>261</v>
      </c>
      <c r="C225" s="2" t="s">
        <v>194</v>
      </c>
      <c r="D225" s="2" t="s">
        <v>195</v>
      </c>
      <c r="E225" s="2" t="s">
        <v>196</v>
      </c>
      <c r="F225" s="2" t="s">
        <v>210</v>
      </c>
      <c r="G225" s="2">
        <v>183</v>
      </c>
      <c r="H225" s="2">
        <v>2</v>
      </c>
      <c r="I225" s="2">
        <v>179</v>
      </c>
      <c r="J225" s="2">
        <v>10</v>
      </c>
      <c r="K225" s="2">
        <v>44</v>
      </c>
      <c r="L225" s="2">
        <v>32</v>
      </c>
      <c r="M225" s="2">
        <v>20</v>
      </c>
      <c r="N225" s="2">
        <v>6</v>
      </c>
      <c r="O225" s="2">
        <v>1</v>
      </c>
      <c r="P225" s="2" t="s">
        <v>196</v>
      </c>
      <c r="Q225" s="2">
        <v>45</v>
      </c>
      <c r="R225" s="2">
        <v>1</v>
      </c>
      <c r="S225" s="2">
        <v>0</v>
      </c>
      <c r="T225" s="2">
        <v>0</v>
      </c>
      <c r="U225" s="2">
        <v>1</v>
      </c>
      <c r="V225" s="2" t="s">
        <v>199</v>
      </c>
      <c r="W225" s="2">
        <v>9</v>
      </c>
      <c r="X225" s="2">
        <v>2</v>
      </c>
      <c r="Y225" s="2">
        <v>1</v>
      </c>
      <c r="Z225" s="2">
        <v>31</v>
      </c>
    </row>
    <row r="226" spans="1:26" x14ac:dyDescent="0.35">
      <c r="A226" s="2">
        <v>41475</v>
      </c>
      <c r="B226" s="2" t="s">
        <v>261</v>
      </c>
      <c r="C226" s="2" t="s">
        <v>194</v>
      </c>
      <c r="D226" s="2" t="s">
        <v>195</v>
      </c>
      <c r="E226" s="2" t="s">
        <v>196</v>
      </c>
      <c r="F226" s="2" t="s">
        <v>210</v>
      </c>
      <c r="G226" s="2">
        <v>183</v>
      </c>
      <c r="H226" s="2">
        <v>2</v>
      </c>
      <c r="I226" s="2">
        <v>179</v>
      </c>
      <c r="J226" s="2">
        <v>10</v>
      </c>
      <c r="K226" s="2">
        <v>44</v>
      </c>
      <c r="L226" s="2">
        <v>32</v>
      </c>
      <c r="M226" s="2">
        <v>20</v>
      </c>
      <c r="N226" s="2">
        <v>6</v>
      </c>
      <c r="O226" s="2">
        <v>2</v>
      </c>
      <c r="P226" s="2" t="s">
        <v>242</v>
      </c>
      <c r="Q226" s="2">
        <v>88</v>
      </c>
      <c r="R226" s="2">
        <v>0</v>
      </c>
      <c r="S226" s="2">
        <v>1</v>
      </c>
      <c r="T226" s="2">
        <v>0</v>
      </c>
      <c r="U226" s="2">
        <v>2</v>
      </c>
      <c r="V226" s="2" t="s">
        <v>203</v>
      </c>
      <c r="W226" s="2">
        <v>9</v>
      </c>
      <c r="X226" s="2">
        <v>0</v>
      </c>
      <c r="Y226" s="2">
        <v>2</v>
      </c>
      <c r="Z226" s="2">
        <v>43</v>
      </c>
    </row>
    <row r="227" spans="1:26" x14ac:dyDescent="0.35">
      <c r="A227" s="2">
        <v>41475</v>
      </c>
      <c r="B227" s="2" t="s">
        <v>261</v>
      </c>
      <c r="C227" s="2" t="s">
        <v>194</v>
      </c>
      <c r="D227" s="2" t="s">
        <v>195</v>
      </c>
      <c r="E227" s="2" t="s">
        <v>196</v>
      </c>
      <c r="F227" s="2" t="s">
        <v>210</v>
      </c>
      <c r="G227" s="2">
        <v>183</v>
      </c>
      <c r="H227" s="2">
        <v>2</v>
      </c>
      <c r="I227" s="2">
        <v>179</v>
      </c>
      <c r="J227" s="2">
        <v>10</v>
      </c>
      <c r="K227" s="2">
        <v>44</v>
      </c>
      <c r="L227" s="2">
        <v>32</v>
      </c>
      <c r="M227" s="2">
        <v>20</v>
      </c>
      <c r="N227" s="2">
        <v>6</v>
      </c>
      <c r="O227" s="2">
        <v>3</v>
      </c>
      <c r="P227" s="2" t="s">
        <v>211</v>
      </c>
      <c r="Q227" s="2">
        <v>25</v>
      </c>
      <c r="R227" s="2">
        <v>1</v>
      </c>
      <c r="S227" s="2">
        <v>0</v>
      </c>
      <c r="T227" s="2">
        <v>0</v>
      </c>
      <c r="U227" s="2">
        <v>3</v>
      </c>
      <c r="V227" s="2" t="s">
        <v>214</v>
      </c>
      <c r="W227" s="2">
        <v>9</v>
      </c>
      <c r="X227" s="2">
        <v>1</v>
      </c>
      <c r="Y227" s="2">
        <v>0</v>
      </c>
      <c r="Z227" s="2">
        <v>20</v>
      </c>
    </row>
    <row r="228" spans="1:26" x14ac:dyDescent="0.35">
      <c r="A228" s="2">
        <v>41475</v>
      </c>
      <c r="B228" s="2" t="s">
        <v>261</v>
      </c>
      <c r="C228" s="2" t="s">
        <v>194</v>
      </c>
      <c r="D228" s="2" t="s">
        <v>195</v>
      </c>
      <c r="E228" s="2" t="s">
        <v>196</v>
      </c>
      <c r="F228" s="2" t="s">
        <v>210</v>
      </c>
      <c r="G228" s="2">
        <v>183</v>
      </c>
      <c r="H228" s="2">
        <v>2</v>
      </c>
      <c r="I228" s="2">
        <v>179</v>
      </c>
      <c r="J228" s="2">
        <v>10</v>
      </c>
      <c r="K228" s="2">
        <v>44</v>
      </c>
      <c r="L228" s="2">
        <v>32</v>
      </c>
      <c r="M228" s="2">
        <v>20</v>
      </c>
      <c r="N228" s="2">
        <v>6</v>
      </c>
      <c r="O228" s="2">
        <v>4</v>
      </c>
      <c r="P228" s="2" t="s">
        <v>203</v>
      </c>
      <c r="Q228" s="2">
        <v>5</v>
      </c>
      <c r="R228" s="2">
        <v>0</v>
      </c>
      <c r="S228" s="2">
        <v>0</v>
      </c>
      <c r="T228" s="2">
        <v>0</v>
      </c>
      <c r="U228" s="2">
        <v>4</v>
      </c>
      <c r="V228" s="2" t="s">
        <v>196</v>
      </c>
      <c r="W228" s="2">
        <v>6</v>
      </c>
      <c r="X228" s="2">
        <v>0</v>
      </c>
      <c r="Y228" s="2">
        <v>5</v>
      </c>
      <c r="Z228" s="2">
        <v>22</v>
      </c>
    </row>
    <row r="229" spans="1:26" x14ac:dyDescent="0.35">
      <c r="A229" s="2">
        <v>41475</v>
      </c>
      <c r="B229" s="2" t="s">
        <v>261</v>
      </c>
      <c r="C229" s="2" t="s">
        <v>194</v>
      </c>
      <c r="D229" s="2" t="s">
        <v>195</v>
      </c>
      <c r="E229" s="2" t="s">
        <v>196</v>
      </c>
      <c r="F229" s="2" t="s">
        <v>210</v>
      </c>
      <c r="G229" s="2">
        <v>183</v>
      </c>
      <c r="H229" s="2">
        <v>2</v>
      </c>
      <c r="I229" s="2">
        <v>179</v>
      </c>
      <c r="J229" s="2">
        <v>10</v>
      </c>
      <c r="K229" s="2">
        <v>44</v>
      </c>
      <c r="L229" s="2">
        <v>32</v>
      </c>
      <c r="M229" s="2">
        <v>20</v>
      </c>
      <c r="N229" s="2">
        <v>6</v>
      </c>
      <c r="O229" s="2">
        <v>5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5</v>
      </c>
      <c r="V229" s="2" t="s">
        <v>296</v>
      </c>
      <c r="W229" s="2">
        <v>6</v>
      </c>
      <c r="X229" s="2">
        <v>0</v>
      </c>
      <c r="Y229" s="2">
        <v>2</v>
      </c>
      <c r="Z229" s="2">
        <v>32</v>
      </c>
    </row>
    <row r="230" spans="1:26" x14ac:dyDescent="0.35">
      <c r="A230" s="2">
        <v>41475</v>
      </c>
      <c r="B230" s="2" t="s">
        <v>261</v>
      </c>
      <c r="C230" s="2" t="s">
        <v>194</v>
      </c>
      <c r="D230" s="2" t="s">
        <v>195</v>
      </c>
      <c r="E230" s="2" t="s">
        <v>196</v>
      </c>
      <c r="F230" s="2" t="s">
        <v>210</v>
      </c>
      <c r="G230" s="2">
        <v>183</v>
      </c>
      <c r="H230" s="2">
        <v>2</v>
      </c>
      <c r="I230" s="2">
        <v>179</v>
      </c>
      <c r="J230" s="2">
        <v>10</v>
      </c>
      <c r="K230" s="2">
        <v>44</v>
      </c>
      <c r="L230" s="2">
        <v>32</v>
      </c>
      <c r="M230" s="2">
        <v>20</v>
      </c>
      <c r="N230" s="2">
        <v>6</v>
      </c>
      <c r="O230" s="2">
        <v>6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6</v>
      </c>
      <c r="V230" s="2" t="s">
        <v>270</v>
      </c>
      <c r="W230" s="2">
        <v>4</v>
      </c>
      <c r="X230" s="2">
        <v>0</v>
      </c>
      <c r="Y230" s="2">
        <v>0</v>
      </c>
      <c r="Z230" s="2">
        <v>20</v>
      </c>
    </row>
    <row r="231" spans="1:26" x14ac:dyDescent="0.35">
      <c r="A231" s="2">
        <v>41475</v>
      </c>
      <c r="B231" s="2" t="s">
        <v>261</v>
      </c>
      <c r="C231" s="2" t="s">
        <v>194</v>
      </c>
      <c r="D231" s="2" t="s">
        <v>195</v>
      </c>
      <c r="E231" s="2" t="s">
        <v>196</v>
      </c>
      <c r="F231" s="2" t="s">
        <v>210</v>
      </c>
      <c r="G231" s="2">
        <v>183</v>
      </c>
      <c r="H231" s="2">
        <v>2</v>
      </c>
      <c r="I231" s="2">
        <v>179</v>
      </c>
      <c r="J231" s="2">
        <v>10</v>
      </c>
      <c r="K231" s="2">
        <v>44</v>
      </c>
      <c r="L231" s="2">
        <v>32</v>
      </c>
      <c r="M231" s="2">
        <v>20</v>
      </c>
      <c r="N231" s="2">
        <v>6</v>
      </c>
      <c r="O231" s="2">
        <v>7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7</v>
      </c>
      <c r="V231" s="2" t="s">
        <v>218</v>
      </c>
      <c r="W231" s="2">
        <v>1</v>
      </c>
      <c r="X231" s="2">
        <v>0</v>
      </c>
      <c r="Y231" s="2">
        <v>0</v>
      </c>
      <c r="Z231" s="2">
        <v>5</v>
      </c>
    </row>
    <row r="232" spans="1:26" x14ac:dyDescent="0.35">
      <c r="A232" s="2">
        <v>41475</v>
      </c>
      <c r="B232" s="2" t="s">
        <v>261</v>
      </c>
      <c r="C232" s="2" t="s">
        <v>194</v>
      </c>
      <c r="D232" s="2" t="s">
        <v>195</v>
      </c>
      <c r="E232" s="2" t="s">
        <v>196</v>
      </c>
      <c r="F232" s="2" t="s">
        <v>210</v>
      </c>
      <c r="G232" s="2">
        <v>183</v>
      </c>
      <c r="H232" s="2">
        <v>2</v>
      </c>
      <c r="I232" s="2">
        <v>179</v>
      </c>
      <c r="J232" s="2">
        <v>10</v>
      </c>
      <c r="K232" s="2">
        <v>44</v>
      </c>
      <c r="L232" s="2">
        <v>32</v>
      </c>
      <c r="M232" s="2">
        <v>20</v>
      </c>
      <c r="N232" s="2">
        <v>6</v>
      </c>
      <c r="O232" s="2">
        <v>8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8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</row>
    <row r="233" spans="1:26" x14ac:dyDescent="0.35">
      <c r="A233" s="2">
        <v>41475</v>
      </c>
      <c r="B233" s="2" t="s">
        <v>261</v>
      </c>
      <c r="C233" s="2" t="s">
        <v>194</v>
      </c>
      <c r="D233" s="2" t="s">
        <v>195</v>
      </c>
      <c r="E233" s="2" t="s">
        <v>196</v>
      </c>
      <c r="F233" s="2" t="s">
        <v>210</v>
      </c>
      <c r="G233" s="2">
        <v>183</v>
      </c>
      <c r="H233" s="2">
        <v>2</v>
      </c>
      <c r="I233" s="2">
        <v>179</v>
      </c>
      <c r="J233" s="2">
        <v>10</v>
      </c>
      <c r="K233" s="2">
        <v>44</v>
      </c>
      <c r="L233" s="2">
        <v>32</v>
      </c>
      <c r="M233" s="2">
        <v>20</v>
      </c>
      <c r="N233" s="2">
        <v>6</v>
      </c>
      <c r="O233" s="2">
        <v>9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9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</row>
    <row r="234" spans="1:26" x14ac:dyDescent="0.35">
      <c r="A234" s="2">
        <v>41475</v>
      </c>
      <c r="B234" s="2" t="s">
        <v>261</v>
      </c>
      <c r="C234" s="2" t="s">
        <v>194</v>
      </c>
      <c r="D234" s="2" t="s">
        <v>195</v>
      </c>
      <c r="E234" s="2" t="s">
        <v>196</v>
      </c>
      <c r="F234" s="2" t="s">
        <v>210</v>
      </c>
      <c r="G234" s="2">
        <v>183</v>
      </c>
      <c r="H234" s="2">
        <v>2</v>
      </c>
      <c r="I234" s="2">
        <v>179</v>
      </c>
      <c r="J234" s="2">
        <v>10</v>
      </c>
      <c r="K234" s="2">
        <v>44</v>
      </c>
      <c r="L234" s="2">
        <v>32</v>
      </c>
      <c r="M234" s="2">
        <v>20</v>
      </c>
      <c r="N234" s="2">
        <v>6</v>
      </c>
      <c r="O234" s="2">
        <v>10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10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</row>
    <row r="235" spans="1:26" x14ac:dyDescent="0.35">
      <c r="A235" s="2">
        <v>41475</v>
      </c>
      <c r="B235" s="2" t="s">
        <v>261</v>
      </c>
      <c r="C235" s="2" t="s">
        <v>194</v>
      </c>
      <c r="D235" s="2" t="s">
        <v>195</v>
      </c>
      <c r="E235" s="2" t="s">
        <v>196</v>
      </c>
      <c r="F235" s="2" t="s">
        <v>210</v>
      </c>
      <c r="G235" s="2">
        <v>183</v>
      </c>
      <c r="H235" s="2">
        <v>2</v>
      </c>
      <c r="I235" s="2">
        <v>179</v>
      </c>
      <c r="J235" s="2">
        <v>10</v>
      </c>
      <c r="K235" s="2">
        <v>44</v>
      </c>
      <c r="L235" s="2">
        <v>32</v>
      </c>
      <c r="M235" s="2">
        <v>20</v>
      </c>
      <c r="N235" s="2">
        <v>6</v>
      </c>
      <c r="O235" s="2">
        <v>11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11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</row>
    <row r="236" spans="1:26" x14ac:dyDescent="0.35">
      <c r="A236" s="2">
        <v>41481</v>
      </c>
      <c r="B236" s="2" t="s">
        <v>250</v>
      </c>
      <c r="C236" s="2" t="s">
        <v>208</v>
      </c>
      <c r="D236" s="2" t="s">
        <v>209</v>
      </c>
      <c r="E236" s="2" t="s">
        <v>199</v>
      </c>
      <c r="F236" s="2" t="s">
        <v>210</v>
      </c>
      <c r="G236" s="2">
        <v>110</v>
      </c>
      <c r="H236" s="2">
        <v>8</v>
      </c>
      <c r="I236" s="2">
        <v>155</v>
      </c>
      <c r="J236" s="2">
        <v>7</v>
      </c>
      <c r="K236" s="2">
        <v>20</v>
      </c>
      <c r="L236" s="2">
        <v>20</v>
      </c>
      <c r="M236" s="2">
        <v>20</v>
      </c>
      <c r="N236" s="2">
        <v>9</v>
      </c>
      <c r="O236" s="2">
        <v>1</v>
      </c>
      <c r="P236" s="2" t="s">
        <v>148</v>
      </c>
      <c r="Q236" s="2">
        <v>0</v>
      </c>
      <c r="R236" s="2">
        <v>1</v>
      </c>
      <c r="S236" s="2">
        <v>0</v>
      </c>
      <c r="T236" s="2">
        <v>0</v>
      </c>
      <c r="U236" s="2">
        <v>1</v>
      </c>
      <c r="V236" s="2" t="s">
        <v>206</v>
      </c>
      <c r="W236" s="2">
        <v>4</v>
      </c>
      <c r="X236" s="2">
        <v>0</v>
      </c>
      <c r="Y236" s="2">
        <v>1</v>
      </c>
      <c r="Z236" s="2">
        <v>29</v>
      </c>
    </row>
    <row r="237" spans="1:26" x14ac:dyDescent="0.35">
      <c r="A237" s="2">
        <v>41481</v>
      </c>
      <c r="B237" s="2" t="s">
        <v>250</v>
      </c>
      <c r="C237" s="2" t="s">
        <v>208</v>
      </c>
      <c r="D237" s="2" t="s">
        <v>209</v>
      </c>
      <c r="E237" s="2" t="s">
        <v>199</v>
      </c>
      <c r="F237" s="2" t="s">
        <v>210</v>
      </c>
      <c r="G237" s="2">
        <v>110</v>
      </c>
      <c r="H237" s="2">
        <v>8</v>
      </c>
      <c r="I237" s="2">
        <v>155</v>
      </c>
      <c r="J237" s="2">
        <v>7</v>
      </c>
      <c r="K237" s="2">
        <v>20</v>
      </c>
      <c r="L237" s="2">
        <v>20</v>
      </c>
      <c r="M237" s="2">
        <v>20</v>
      </c>
      <c r="N237" s="2">
        <v>9</v>
      </c>
      <c r="O237" s="2">
        <v>2</v>
      </c>
      <c r="P237" s="2" t="s">
        <v>202</v>
      </c>
      <c r="Q237" s="2">
        <v>25</v>
      </c>
      <c r="R237" s="2">
        <v>1</v>
      </c>
      <c r="S237" s="2">
        <v>0</v>
      </c>
      <c r="T237" s="2">
        <v>0</v>
      </c>
      <c r="U237" s="2">
        <v>2</v>
      </c>
      <c r="V237" s="2" t="s">
        <v>203</v>
      </c>
      <c r="W237" s="2">
        <v>4</v>
      </c>
      <c r="X237" s="2">
        <v>0</v>
      </c>
      <c r="Y237" s="2">
        <v>1</v>
      </c>
      <c r="Z237" s="2">
        <v>32</v>
      </c>
    </row>
    <row r="238" spans="1:26" x14ac:dyDescent="0.35">
      <c r="A238" s="2">
        <v>41481</v>
      </c>
      <c r="B238" s="2" t="s">
        <v>250</v>
      </c>
      <c r="C238" s="2" t="s">
        <v>208</v>
      </c>
      <c r="D238" s="2" t="s">
        <v>209</v>
      </c>
      <c r="E238" s="2" t="s">
        <v>199</v>
      </c>
      <c r="F238" s="2" t="s">
        <v>210</v>
      </c>
      <c r="G238" s="2">
        <v>110</v>
      </c>
      <c r="H238" s="2">
        <v>8</v>
      </c>
      <c r="I238" s="2">
        <v>155</v>
      </c>
      <c r="J238" s="2">
        <v>7</v>
      </c>
      <c r="K238" s="2">
        <v>20</v>
      </c>
      <c r="L238" s="2">
        <v>20</v>
      </c>
      <c r="M238" s="2">
        <v>20</v>
      </c>
      <c r="N238" s="2">
        <v>9</v>
      </c>
      <c r="O238" s="2">
        <v>3</v>
      </c>
      <c r="P238" s="2" t="s">
        <v>211</v>
      </c>
      <c r="Q238" s="2">
        <v>0</v>
      </c>
      <c r="R238" s="2">
        <v>1</v>
      </c>
      <c r="S238" s="2">
        <v>0</v>
      </c>
      <c r="T238" s="2">
        <v>0</v>
      </c>
      <c r="U238" s="2">
        <v>3</v>
      </c>
      <c r="V238" s="2" t="s">
        <v>241</v>
      </c>
      <c r="W238" s="2">
        <v>4</v>
      </c>
      <c r="X238" s="2">
        <v>0</v>
      </c>
      <c r="Y238" s="2">
        <v>1</v>
      </c>
      <c r="Z238" s="2">
        <v>23</v>
      </c>
    </row>
    <row r="239" spans="1:26" x14ac:dyDescent="0.35">
      <c r="A239" s="2">
        <v>41481</v>
      </c>
      <c r="B239" s="2" t="s">
        <v>250</v>
      </c>
      <c r="C239" s="2" t="s">
        <v>208</v>
      </c>
      <c r="D239" s="2" t="s">
        <v>209</v>
      </c>
      <c r="E239" s="2" t="s">
        <v>199</v>
      </c>
      <c r="F239" s="2" t="s">
        <v>210</v>
      </c>
      <c r="G239" s="2">
        <v>110</v>
      </c>
      <c r="H239" s="2">
        <v>8</v>
      </c>
      <c r="I239" s="2">
        <v>155</v>
      </c>
      <c r="J239" s="2">
        <v>7</v>
      </c>
      <c r="K239" s="2">
        <v>20</v>
      </c>
      <c r="L239" s="2">
        <v>20</v>
      </c>
      <c r="M239" s="2">
        <v>20</v>
      </c>
      <c r="N239" s="2">
        <v>9</v>
      </c>
      <c r="O239" s="2">
        <v>4</v>
      </c>
      <c r="P239" s="2" t="s">
        <v>199</v>
      </c>
      <c r="Q239" s="2">
        <v>4</v>
      </c>
      <c r="R239" s="2">
        <v>1</v>
      </c>
      <c r="S239" s="2">
        <v>0</v>
      </c>
      <c r="T239" s="2">
        <v>0</v>
      </c>
      <c r="U239" s="2">
        <v>4</v>
      </c>
      <c r="V239" s="2" t="s">
        <v>270</v>
      </c>
      <c r="W239" s="2">
        <v>3</v>
      </c>
      <c r="X239" s="2">
        <v>0</v>
      </c>
      <c r="Y239" s="2">
        <v>0</v>
      </c>
      <c r="Z239" s="2">
        <v>27</v>
      </c>
    </row>
    <row r="240" spans="1:26" x14ac:dyDescent="0.35">
      <c r="A240" s="2">
        <v>41481</v>
      </c>
      <c r="B240" s="2" t="s">
        <v>250</v>
      </c>
      <c r="C240" s="2" t="s">
        <v>208</v>
      </c>
      <c r="D240" s="2" t="s">
        <v>209</v>
      </c>
      <c r="E240" s="2" t="s">
        <v>199</v>
      </c>
      <c r="F240" s="2" t="s">
        <v>210</v>
      </c>
      <c r="G240" s="2">
        <v>110</v>
      </c>
      <c r="H240" s="2">
        <v>8</v>
      </c>
      <c r="I240" s="2">
        <v>155</v>
      </c>
      <c r="J240" s="2">
        <v>7</v>
      </c>
      <c r="K240" s="2">
        <v>20</v>
      </c>
      <c r="L240" s="2">
        <v>20</v>
      </c>
      <c r="M240" s="2">
        <v>20</v>
      </c>
      <c r="N240" s="2">
        <v>9</v>
      </c>
      <c r="O240" s="2">
        <v>5</v>
      </c>
      <c r="P240" s="2" t="s">
        <v>230</v>
      </c>
      <c r="Q240" s="2">
        <v>2</v>
      </c>
      <c r="R240" s="2">
        <v>1</v>
      </c>
      <c r="S240" s="2">
        <v>0</v>
      </c>
      <c r="T240" s="2">
        <v>0</v>
      </c>
      <c r="U240" s="2">
        <v>5</v>
      </c>
      <c r="V240" s="2" t="s">
        <v>222</v>
      </c>
      <c r="W240" s="2">
        <v>2</v>
      </c>
      <c r="X240" s="2">
        <v>0</v>
      </c>
      <c r="Y240" s="2">
        <v>1</v>
      </c>
      <c r="Z240" s="2">
        <v>11</v>
      </c>
    </row>
    <row r="241" spans="1:26" x14ac:dyDescent="0.35">
      <c r="A241" s="2">
        <v>41481</v>
      </c>
      <c r="B241" s="2" t="s">
        <v>250</v>
      </c>
      <c r="C241" s="2" t="s">
        <v>208</v>
      </c>
      <c r="D241" s="2" t="s">
        <v>209</v>
      </c>
      <c r="E241" s="2" t="s">
        <v>199</v>
      </c>
      <c r="F241" s="2" t="s">
        <v>210</v>
      </c>
      <c r="G241" s="2">
        <v>110</v>
      </c>
      <c r="H241" s="2">
        <v>8</v>
      </c>
      <c r="I241" s="2">
        <v>155</v>
      </c>
      <c r="J241" s="2">
        <v>7</v>
      </c>
      <c r="K241" s="2">
        <v>20</v>
      </c>
      <c r="L241" s="2">
        <v>20</v>
      </c>
      <c r="M241" s="2">
        <v>20</v>
      </c>
      <c r="N241" s="2">
        <v>9</v>
      </c>
      <c r="O241" s="2">
        <v>6</v>
      </c>
      <c r="P241" s="2" t="s">
        <v>241</v>
      </c>
      <c r="Q241" s="2">
        <v>13</v>
      </c>
      <c r="R241" s="2">
        <v>1</v>
      </c>
      <c r="S241" s="2">
        <v>0</v>
      </c>
      <c r="T241" s="2">
        <v>0</v>
      </c>
      <c r="U241" s="2">
        <v>6</v>
      </c>
      <c r="V241" s="2" t="s">
        <v>199</v>
      </c>
      <c r="W241" s="2">
        <v>3</v>
      </c>
      <c r="X241" s="2">
        <v>0</v>
      </c>
      <c r="Y241" s="2">
        <v>3</v>
      </c>
      <c r="Z241" s="2">
        <v>24</v>
      </c>
    </row>
    <row r="242" spans="1:26" x14ac:dyDescent="0.35">
      <c r="A242" s="2">
        <v>41481</v>
      </c>
      <c r="B242" s="2" t="s">
        <v>250</v>
      </c>
      <c r="C242" s="2" t="s">
        <v>208</v>
      </c>
      <c r="D242" s="2" t="s">
        <v>209</v>
      </c>
      <c r="E242" s="2" t="s">
        <v>199</v>
      </c>
      <c r="F242" s="2" t="s">
        <v>210</v>
      </c>
      <c r="G242" s="2">
        <v>110</v>
      </c>
      <c r="H242" s="2">
        <v>8</v>
      </c>
      <c r="I242" s="2">
        <v>155</v>
      </c>
      <c r="J242" s="2">
        <v>7</v>
      </c>
      <c r="K242" s="2">
        <v>20</v>
      </c>
      <c r="L242" s="2">
        <v>20</v>
      </c>
      <c r="M242" s="2">
        <v>20</v>
      </c>
      <c r="N242" s="2">
        <v>9</v>
      </c>
      <c r="O242" s="2">
        <v>7</v>
      </c>
      <c r="P242" s="2" t="s">
        <v>203</v>
      </c>
      <c r="Q242" s="2">
        <v>9</v>
      </c>
      <c r="R242" s="2">
        <v>1</v>
      </c>
      <c r="S242" s="2">
        <v>0</v>
      </c>
      <c r="T242" s="2">
        <v>0</v>
      </c>
      <c r="U242" s="2">
        <v>7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</row>
    <row r="243" spans="1:26" x14ac:dyDescent="0.35">
      <c r="A243" s="2">
        <v>41481</v>
      </c>
      <c r="B243" s="2" t="s">
        <v>250</v>
      </c>
      <c r="C243" s="2" t="s">
        <v>208</v>
      </c>
      <c r="D243" s="2" t="s">
        <v>209</v>
      </c>
      <c r="E243" s="2" t="s">
        <v>199</v>
      </c>
      <c r="F243" s="2" t="s">
        <v>210</v>
      </c>
      <c r="G243" s="2">
        <v>110</v>
      </c>
      <c r="H243" s="2">
        <v>8</v>
      </c>
      <c r="I243" s="2">
        <v>155</v>
      </c>
      <c r="J243" s="2">
        <v>7</v>
      </c>
      <c r="K243" s="2">
        <v>20</v>
      </c>
      <c r="L243" s="2">
        <v>20</v>
      </c>
      <c r="M243" s="2">
        <v>20</v>
      </c>
      <c r="N243" s="2">
        <v>9</v>
      </c>
      <c r="O243" s="2">
        <v>8</v>
      </c>
      <c r="P243" s="2" t="s">
        <v>222</v>
      </c>
      <c r="Q243" s="2">
        <v>12</v>
      </c>
      <c r="R243" s="2">
        <v>0</v>
      </c>
      <c r="S243" s="2">
        <v>0</v>
      </c>
      <c r="T243" s="2">
        <v>0</v>
      </c>
      <c r="U243" s="2">
        <v>8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</row>
    <row r="244" spans="1:26" x14ac:dyDescent="0.35">
      <c r="A244" s="2">
        <v>41481</v>
      </c>
      <c r="B244" s="2" t="s">
        <v>250</v>
      </c>
      <c r="C244" s="2" t="s">
        <v>208</v>
      </c>
      <c r="D244" s="2" t="s">
        <v>209</v>
      </c>
      <c r="E244" s="2" t="s">
        <v>199</v>
      </c>
      <c r="F244" s="2" t="s">
        <v>210</v>
      </c>
      <c r="G244" s="2">
        <v>110</v>
      </c>
      <c r="H244" s="2">
        <v>8</v>
      </c>
      <c r="I244" s="2">
        <v>155</v>
      </c>
      <c r="J244" s="2">
        <v>7</v>
      </c>
      <c r="K244" s="2">
        <v>20</v>
      </c>
      <c r="L244" s="2">
        <v>20</v>
      </c>
      <c r="M244" s="2">
        <v>20</v>
      </c>
      <c r="N244" s="2">
        <v>9</v>
      </c>
      <c r="O244" s="2">
        <v>9</v>
      </c>
      <c r="P244" s="2" t="s">
        <v>206</v>
      </c>
      <c r="Q244" s="2">
        <v>20</v>
      </c>
      <c r="R244" s="2">
        <v>1</v>
      </c>
      <c r="S244" s="2">
        <v>0</v>
      </c>
      <c r="T244" s="2">
        <v>0</v>
      </c>
      <c r="U244" s="2">
        <v>9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</row>
    <row r="245" spans="1:26" x14ac:dyDescent="0.35">
      <c r="A245" s="2">
        <v>41481</v>
      </c>
      <c r="B245" s="2" t="s">
        <v>250</v>
      </c>
      <c r="C245" s="2" t="s">
        <v>208</v>
      </c>
      <c r="D245" s="2" t="s">
        <v>209</v>
      </c>
      <c r="E245" s="2" t="s">
        <v>199</v>
      </c>
      <c r="F245" s="2" t="s">
        <v>210</v>
      </c>
      <c r="G245" s="2">
        <v>110</v>
      </c>
      <c r="H245" s="2">
        <v>8</v>
      </c>
      <c r="I245" s="2">
        <v>155</v>
      </c>
      <c r="J245" s="2">
        <v>7</v>
      </c>
      <c r="K245" s="2">
        <v>20</v>
      </c>
      <c r="L245" s="2">
        <v>20</v>
      </c>
      <c r="M245" s="2">
        <v>20</v>
      </c>
      <c r="N245" s="2">
        <v>9</v>
      </c>
      <c r="O245" s="2">
        <v>10</v>
      </c>
      <c r="P245" s="2" t="s">
        <v>270</v>
      </c>
      <c r="Q245" s="2">
        <v>5</v>
      </c>
      <c r="R245" s="2">
        <v>0</v>
      </c>
      <c r="S245" s="2">
        <v>0</v>
      </c>
      <c r="T245" s="2">
        <v>0</v>
      </c>
      <c r="U245" s="2">
        <v>10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</row>
    <row r="246" spans="1:26" x14ac:dyDescent="0.35">
      <c r="A246" s="2">
        <v>41481</v>
      </c>
      <c r="B246" s="2" t="s">
        <v>250</v>
      </c>
      <c r="C246" s="2" t="s">
        <v>208</v>
      </c>
      <c r="D246" s="2" t="s">
        <v>209</v>
      </c>
      <c r="E246" s="2" t="s">
        <v>199</v>
      </c>
      <c r="F246" s="2" t="s">
        <v>210</v>
      </c>
      <c r="G246" s="2">
        <v>110</v>
      </c>
      <c r="H246" s="2">
        <v>8</v>
      </c>
      <c r="I246" s="2">
        <v>155</v>
      </c>
      <c r="J246" s="2">
        <v>7</v>
      </c>
      <c r="K246" s="2">
        <v>20</v>
      </c>
      <c r="L246" s="2">
        <v>20</v>
      </c>
      <c r="M246" s="2">
        <v>20</v>
      </c>
      <c r="N246" s="2">
        <v>9</v>
      </c>
      <c r="O246" s="2">
        <v>11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11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</row>
    <row r="247" spans="1:26" x14ac:dyDescent="0.35">
      <c r="A247" s="2">
        <v>41483</v>
      </c>
      <c r="B247" s="2" t="s">
        <v>276</v>
      </c>
      <c r="C247" s="2" t="s">
        <v>208</v>
      </c>
      <c r="D247" s="2" t="s">
        <v>209</v>
      </c>
      <c r="E247" s="2" t="s">
        <v>196</v>
      </c>
      <c r="F247" s="2" t="s">
        <v>210</v>
      </c>
      <c r="G247" s="2">
        <v>214</v>
      </c>
      <c r="H247" s="2">
        <v>10</v>
      </c>
      <c r="I247" s="2">
        <v>238</v>
      </c>
      <c r="J247" s="2">
        <v>4</v>
      </c>
      <c r="K247" s="2">
        <v>35</v>
      </c>
      <c r="L247" s="2">
        <v>31</v>
      </c>
      <c r="M247" s="2">
        <v>14</v>
      </c>
      <c r="N247" s="2">
        <v>4</v>
      </c>
      <c r="O247" s="2">
        <v>1</v>
      </c>
      <c r="P247" s="2" t="s">
        <v>199</v>
      </c>
      <c r="Q247" s="2">
        <v>38</v>
      </c>
      <c r="R247" s="2">
        <v>1</v>
      </c>
      <c r="S247" s="2">
        <v>0</v>
      </c>
      <c r="T247" s="2">
        <v>0</v>
      </c>
      <c r="U247" s="2">
        <v>1</v>
      </c>
      <c r="V247" s="2" t="s">
        <v>241</v>
      </c>
      <c r="W247" s="2">
        <v>7</v>
      </c>
      <c r="X247" s="2">
        <v>0</v>
      </c>
      <c r="Y247" s="2">
        <v>0</v>
      </c>
      <c r="Z247" s="2">
        <v>41</v>
      </c>
    </row>
    <row r="248" spans="1:26" x14ac:dyDescent="0.35">
      <c r="A248" s="2">
        <v>41483</v>
      </c>
      <c r="B248" s="2" t="s">
        <v>276</v>
      </c>
      <c r="C248" s="2" t="s">
        <v>208</v>
      </c>
      <c r="D248" s="2" t="s">
        <v>209</v>
      </c>
      <c r="E248" s="2" t="s">
        <v>196</v>
      </c>
      <c r="F248" s="2" t="s">
        <v>210</v>
      </c>
      <c r="G248" s="2">
        <v>214</v>
      </c>
      <c r="H248" s="2">
        <v>10</v>
      </c>
      <c r="I248" s="2">
        <v>238</v>
      </c>
      <c r="J248" s="2">
        <v>4</v>
      </c>
      <c r="K248" s="2">
        <v>35</v>
      </c>
      <c r="L248" s="2">
        <v>31</v>
      </c>
      <c r="M248" s="2">
        <v>14</v>
      </c>
      <c r="N248" s="2">
        <v>4</v>
      </c>
      <c r="O248" s="2">
        <v>2</v>
      </c>
      <c r="P248" s="2" t="s">
        <v>198</v>
      </c>
      <c r="Q248" s="2">
        <v>3</v>
      </c>
      <c r="R248" s="2">
        <v>1</v>
      </c>
      <c r="S248" s="2">
        <v>0</v>
      </c>
      <c r="T248" s="2">
        <v>0</v>
      </c>
      <c r="U248" s="2">
        <v>2</v>
      </c>
      <c r="V248" s="2" t="s">
        <v>221</v>
      </c>
      <c r="W248" s="2">
        <v>5</v>
      </c>
      <c r="X248" s="2">
        <v>0</v>
      </c>
      <c r="Y248" s="2">
        <v>1</v>
      </c>
      <c r="Z248" s="2">
        <v>29</v>
      </c>
    </row>
    <row r="249" spans="1:26" x14ac:dyDescent="0.35">
      <c r="A249" s="2">
        <v>41483</v>
      </c>
      <c r="B249" s="2" t="s">
        <v>276</v>
      </c>
      <c r="C249" s="2" t="s">
        <v>208</v>
      </c>
      <c r="D249" s="2" t="s">
        <v>209</v>
      </c>
      <c r="E249" s="2" t="s">
        <v>196</v>
      </c>
      <c r="F249" s="2" t="s">
        <v>210</v>
      </c>
      <c r="G249" s="2">
        <v>214</v>
      </c>
      <c r="H249" s="2">
        <v>10</v>
      </c>
      <c r="I249" s="2">
        <v>238</v>
      </c>
      <c r="J249" s="2">
        <v>4</v>
      </c>
      <c r="K249" s="2">
        <v>35</v>
      </c>
      <c r="L249" s="2">
        <v>31</v>
      </c>
      <c r="M249" s="2">
        <v>14</v>
      </c>
      <c r="N249" s="2">
        <v>4</v>
      </c>
      <c r="O249" s="2">
        <v>3</v>
      </c>
      <c r="P249" s="2" t="s">
        <v>241</v>
      </c>
      <c r="Q249" s="2">
        <v>65</v>
      </c>
      <c r="R249" s="2">
        <v>1</v>
      </c>
      <c r="S249" s="2">
        <v>1</v>
      </c>
      <c r="T249" s="2">
        <v>0</v>
      </c>
      <c r="U249" s="2">
        <v>3</v>
      </c>
      <c r="V249" s="2" t="s">
        <v>199</v>
      </c>
      <c r="W249" s="2">
        <v>7</v>
      </c>
      <c r="X249" s="2">
        <v>1</v>
      </c>
      <c r="Y249" s="2">
        <v>1</v>
      </c>
      <c r="Z249" s="2">
        <v>28</v>
      </c>
    </row>
    <row r="250" spans="1:26" x14ac:dyDescent="0.35">
      <c r="A250" s="2">
        <v>41483</v>
      </c>
      <c r="B250" s="2" t="s">
        <v>276</v>
      </c>
      <c r="C250" s="2" t="s">
        <v>208</v>
      </c>
      <c r="D250" s="2" t="s">
        <v>209</v>
      </c>
      <c r="E250" s="2" t="s">
        <v>196</v>
      </c>
      <c r="F250" s="2" t="s">
        <v>210</v>
      </c>
      <c r="G250" s="2">
        <v>214</v>
      </c>
      <c r="H250" s="2">
        <v>10</v>
      </c>
      <c r="I250" s="2">
        <v>238</v>
      </c>
      <c r="J250" s="2">
        <v>4</v>
      </c>
      <c r="K250" s="2">
        <v>35</v>
      </c>
      <c r="L250" s="2">
        <v>31</v>
      </c>
      <c r="M250" s="2">
        <v>14</v>
      </c>
      <c r="N250" s="2">
        <v>4</v>
      </c>
      <c r="O250" s="2">
        <v>4</v>
      </c>
      <c r="P250" s="2" t="s">
        <v>242</v>
      </c>
      <c r="Q250" s="2">
        <v>63</v>
      </c>
      <c r="R250" s="2">
        <v>1</v>
      </c>
      <c r="S250" s="2">
        <v>1</v>
      </c>
      <c r="T250" s="2">
        <v>0</v>
      </c>
      <c r="U250" s="2">
        <v>4</v>
      </c>
      <c r="V250" s="2" t="s">
        <v>203</v>
      </c>
      <c r="W250" s="2">
        <v>5</v>
      </c>
      <c r="X250" s="2">
        <v>0</v>
      </c>
      <c r="Y250" s="2">
        <v>0</v>
      </c>
      <c r="Z250" s="2">
        <v>23</v>
      </c>
    </row>
    <row r="251" spans="1:26" x14ac:dyDescent="0.35">
      <c r="A251" s="2">
        <v>41483</v>
      </c>
      <c r="B251" s="2" t="s">
        <v>276</v>
      </c>
      <c r="C251" s="2" t="s">
        <v>208</v>
      </c>
      <c r="D251" s="2" t="s">
        <v>209</v>
      </c>
      <c r="E251" s="2" t="s">
        <v>196</v>
      </c>
      <c r="F251" s="2" t="s">
        <v>210</v>
      </c>
      <c r="G251" s="2">
        <v>214</v>
      </c>
      <c r="H251" s="2">
        <v>10</v>
      </c>
      <c r="I251" s="2">
        <v>238</v>
      </c>
      <c r="J251" s="2">
        <v>4</v>
      </c>
      <c r="K251" s="2">
        <v>35</v>
      </c>
      <c r="L251" s="2">
        <v>31</v>
      </c>
      <c r="M251" s="2">
        <v>14</v>
      </c>
      <c r="N251" s="2">
        <v>4</v>
      </c>
      <c r="O251" s="2">
        <v>5</v>
      </c>
      <c r="P251" s="2" t="s">
        <v>202</v>
      </c>
      <c r="Q251" s="2">
        <v>10</v>
      </c>
      <c r="R251" s="2">
        <v>1</v>
      </c>
      <c r="S251" s="2">
        <v>0</v>
      </c>
      <c r="T251" s="2">
        <v>0</v>
      </c>
      <c r="U251" s="2">
        <v>5</v>
      </c>
      <c r="V251" s="2" t="s">
        <v>270</v>
      </c>
      <c r="W251" s="2">
        <v>4</v>
      </c>
      <c r="X251" s="2">
        <v>0</v>
      </c>
      <c r="Y251" s="2">
        <v>0</v>
      </c>
      <c r="Z251" s="2">
        <v>29</v>
      </c>
    </row>
    <row r="252" spans="1:26" x14ac:dyDescent="0.35">
      <c r="A252" s="2">
        <v>41483</v>
      </c>
      <c r="B252" s="2" t="s">
        <v>276</v>
      </c>
      <c r="C252" s="2" t="s">
        <v>208</v>
      </c>
      <c r="D252" s="2" t="s">
        <v>209</v>
      </c>
      <c r="E252" s="2" t="s">
        <v>196</v>
      </c>
      <c r="F252" s="2" t="s">
        <v>210</v>
      </c>
      <c r="G252" s="2">
        <v>214</v>
      </c>
      <c r="H252" s="2">
        <v>10</v>
      </c>
      <c r="I252" s="2">
        <v>238</v>
      </c>
      <c r="J252" s="2">
        <v>4</v>
      </c>
      <c r="K252" s="2">
        <v>35</v>
      </c>
      <c r="L252" s="2">
        <v>31</v>
      </c>
      <c r="M252" s="2">
        <v>14</v>
      </c>
      <c r="N252" s="2">
        <v>4</v>
      </c>
      <c r="O252" s="2">
        <v>6</v>
      </c>
      <c r="P252" s="2" t="s">
        <v>196</v>
      </c>
      <c r="Q252" s="2">
        <v>0</v>
      </c>
      <c r="R252" s="2">
        <v>1</v>
      </c>
      <c r="S252" s="2">
        <v>0</v>
      </c>
      <c r="T252" s="2">
        <v>0</v>
      </c>
      <c r="U252" s="2">
        <v>6</v>
      </c>
      <c r="V252" s="2" t="s">
        <v>222</v>
      </c>
      <c r="W252" s="2">
        <v>3</v>
      </c>
      <c r="X252" s="2">
        <v>0</v>
      </c>
      <c r="Y252" s="2">
        <v>1</v>
      </c>
      <c r="Z252" s="2">
        <v>40</v>
      </c>
    </row>
    <row r="253" spans="1:26" x14ac:dyDescent="0.35">
      <c r="A253" s="2">
        <v>41483</v>
      </c>
      <c r="B253" s="2" t="s">
        <v>276</v>
      </c>
      <c r="C253" s="2" t="s">
        <v>208</v>
      </c>
      <c r="D253" s="2" t="s">
        <v>209</v>
      </c>
      <c r="E253" s="2" t="s">
        <v>196</v>
      </c>
      <c r="F253" s="2" t="s">
        <v>210</v>
      </c>
      <c r="G253" s="2">
        <v>214</v>
      </c>
      <c r="H253" s="2">
        <v>10</v>
      </c>
      <c r="I253" s="2">
        <v>238</v>
      </c>
      <c r="J253" s="2">
        <v>4</v>
      </c>
      <c r="K253" s="2">
        <v>35</v>
      </c>
      <c r="L253" s="2">
        <v>31</v>
      </c>
      <c r="M253" s="2">
        <v>14</v>
      </c>
      <c r="N253" s="2">
        <v>4</v>
      </c>
      <c r="O253" s="2">
        <v>7</v>
      </c>
      <c r="P253" s="2" t="s">
        <v>221</v>
      </c>
      <c r="Q253" s="2">
        <v>3</v>
      </c>
      <c r="R253" s="2">
        <v>1</v>
      </c>
      <c r="S253" s="2">
        <v>0</v>
      </c>
      <c r="T253" s="2">
        <v>0</v>
      </c>
      <c r="U253" s="2">
        <v>7</v>
      </c>
      <c r="V253" s="2" t="s">
        <v>196</v>
      </c>
      <c r="W253" s="2">
        <v>4</v>
      </c>
      <c r="X253" s="2">
        <v>0</v>
      </c>
      <c r="Y253" s="2">
        <v>1</v>
      </c>
      <c r="Z253" s="2">
        <v>44</v>
      </c>
    </row>
    <row r="254" spans="1:26" x14ac:dyDescent="0.35">
      <c r="A254" s="2">
        <v>41483</v>
      </c>
      <c r="B254" s="2" t="s">
        <v>276</v>
      </c>
      <c r="C254" s="2" t="s">
        <v>208</v>
      </c>
      <c r="D254" s="2" t="s">
        <v>209</v>
      </c>
      <c r="E254" s="2" t="s">
        <v>196</v>
      </c>
      <c r="F254" s="2" t="s">
        <v>210</v>
      </c>
      <c r="G254" s="2">
        <v>214</v>
      </c>
      <c r="H254" s="2">
        <v>10</v>
      </c>
      <c r="I254" s="2">
        <v>238</v>
      </c>
      <c r="J254" s="2">
        <v>4</v>
      </c>
      <c r="K254" s="2">
        <v>35</v>
      </c>
      <c r="L254" s="2">
        <v>31</v>
      </c>
      <c r="M254" s="2">
        <v>14</v>
      </c>
      <c r="N254" s="2">
        <v>4</v>
      </c>
      <c r="O254" s="2">
        <v>8</v>
      </c>
      <c r="P254" s="2" t="s">
        <v>212</v>
      </c>
      <c r="Q254" s="2">
        <v>13</v>
      </c>
      <c r="R254" s="2">
        <v>1</v>
      </c>
      <c r="S254" s="2">
        <v>0</v>
      </c>
      <c r="T254" s="2">
        <v>0</v>
      </c>
      <c r="U254" s="2">
        <v>8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</row>
    <row r="255" spans="1:26" x14ac:dyDescent="0.35">
      <c r="A255" s="2">
        <v>41483</v>
      </c>
      <c r="B255" s="2" t="s">
        <v>276</v>
      </c>
      <c r="C255" s="2" t="s">
        <v>208</v>
      </c>
      <c r="D255" s="2" t="s">
        <v>209</v>
      </c>
      <c r="E255" s="2" t="s">
        <v>196</v>
      </c>
      <c r="F255" s="2" t="s">
        <v>210</v>
      </c>
      <c r="G255" s="2">
        <v>214</v>
      </c>
      <c r="H255" s="2">
        <v>10</v>
      </c>
      <c r="I255" s="2">
        <v>238</v>
      </c>
      <c r="J255" s="2">
        <v>4</v>
      </c>
      <c r="K255" s="2">
        <v>35</v>
      </c>
      <c r="L255" s="2">
        <v>31</v>
      </c>
      <c r="M255" s="2">
        <v>14</v>
      </c>
      <c r="N255" s="2">
        <v>4</v>
      </c>
      <c r="O255" s="2">
        <v>9</v>
      </c>
      <c r="P255" s="2" t="s">
        <v>203</v>
      </c>
      <c r="Q255" s="2">
        <v>0</v>
      </c>
      <c r="R255" s="2">
        <v>1</v>
      </c>
      <c r="S255" s="2">
        <v>0</v>
      </c>
      <c r="T255" s="2">
        <v>0</v>
      </c>
      <c r="U255" s="2">
        <v>9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</row>
    <row r="256" spans="1:26" x14ac:dyDescent="0.35">
      <c r="A256" s="2">
        <v>41483</v>
      </c>
      <c r="B256" s="2" t="s">
        <v>276</v>
      </c>
      <c r="C256" s="2" t="s">
        <v>208</v>
      </c>
      <c r="D256" s="2" t="s">
        <v>209</v>
      </c>
      <c r="E256" s="2" t="s">
        <v>196</v>
      </c>
      <c r="F256" s="2" t="s">
        <v>210</v>
      </c>
      <c r="G256" s="2">
        <v>214</v>
      </c>
      <c r="H256" s="2">
        <v>10</v>
      </c>
      <c r="I256" s="2">
        <v>238</v>
      </c>
      <c r="J256" s="2">
        <v>4</v>
      </c>
      <c r="K256" s="2">
        <v>35</v>
      </c>
      <c r="L256" s="2">
        <v>31</v>
      </c>
      <c r="M256" s="2">
        <v>14</v>
      </c>
      <c r="N256" s="2">
        <v>4</v>
      </c>
      <c r="O256" s="2">
        <v>10</v>
      </c>
      <c r="P256" s="2" t="s">
        <v>222</v>
      </c>
      <c r="Q256" s="2">
        <v>0</v>
      </c>
      <c r="R256" s="2">
        <v>1</v>
      </c>
      <c r="S256" s="2">
        <v>0</v>
      </c>
      <c r="T256" s="2">
        <v>0</v>
      </c>
      <c r="U256" s="2">
        <v>10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</row>
    <row r="257" spans="1:26" x14ac:dyDescent="0.35">
      <c r="A257" s="2">
        <v>41483</v>
      </c>
      <c r="B257" s="2" t="s">
        <v>276</v>
      </c>
      <c r="C257" s="2" t="s">
        <v>208</v>
      </c>
      <c r="D257" s="2" t="s">
        <v>209</v>
      </c>
      <c r="E257" s="2" t="s">
        <v>196</v>
      </c>
      <c r="F257" s="2" t="s">
        <v>210</v>
      </c>
      <c r="G257" s="2">
        <v>214</v>
      </c>
      <c r="H257" s="2">
        <v>10</v>
      </c>
      <c r="I257" s="2">
        <v>238</v>
      </c>
      <c r="J257" s="2">
        <v>4</v>
      </c>
      <c r="K257" s="2">
        <v>35</v>
      </c>
      <c r="L257" s="2">
        <v>31</v>
      </c>
      <c r="M257" s="2">
        <v>14</v>
      </c>
      <c r="N257" s="2">
        <v>4</v>
      </c>
      <c r="O257" s="2">
        <v>11</v>
      </c>
      <c r="P257" s="2" t="s">
        <v>270</v>
      </c>
      <c r="Q257" s="2">
        <v>5</v>
      </c>
      <c r="R257" s="2">
        <v>0</v>
      </c>
      <c r="S257" s="2">
        <v>0</v>
      </c>
      <c r="T257" s="2">
        <v>0</v>
      </c>
      <c r="U257" s="2">
        <v>11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</row>
    <row r="258" spans="1:26" x14ac:dyDescent="0.35">
      <c r="A258" s="2">
        <v>41490</v>
      </c>
      <c r="B258" s="2" t="s">
        <v>264</v>
      </c>
      <c r="C258" s="2" t="s">
        <v>194</v>
      </c>
      <c r="D258" s="2" t="s">
        <v>195</v>
      </c>
      <c r="E258" s="2" t="s">
        <v>196</v>
      </c>
      <c r="F258" s="2" t="s">
        <v>210</v>
      </c>
      <c r="G258" s="2">
        <v>171</v>
      </c>
      <c r="H258" s="2">
        <v>6</v>
      </c>
      <c r="I258" s="2">
        <v>170</v>
      </c>
      <c r="J258" s="2">
        <v>10</v>
      </c>
      <c r="K258" s="2">
        <v>35</v>
      </c>
      <c r="L258" s="2">
        <v>40</v>
      </c>
      <c r="M258" s="2">
        <v>27</v>
      </c>
      <c r="N258" s="2">
        <v>14</v>
      </c>
      <c r="O258" s="2">
        <v>1</v>
      </c>
      <c r="P258" s="2" t="s">
        <v>148</v>
      </c>
      <c r="Q258" s="2">
        <v>11</v>
      </c>
      <c r="R258" s="2">
        <v>1</v>
      </c>
      <c r="S258" s="2">
        <v>0</v>
      </c>
      <c r="T258" s="2">
        <v>0</v>
      </c>
      <c r="U258" s="2">
        <v>1</v>
      </c>
      <c r="V258" s="2" t="s">
        <v>203</v>
      </c>
      <c r="W258" s="2">
        <v>6</v>
      </c>
      <c r="X258" s="2">
        <v>1</v>
      </c>
      <c r="Y258" s="2">
        <v>0</v>
      </c>
      <c r="Z258" s="2">
        <v>34</v>
      </c>
    </row>
    <row r="259" spans="1:26" x14ac:dyDescent="0.35">
      <c r="A259" s="2">
        <v>41490</v>
      </c>
      <c r="B259" s="2" t="s">
        <v>264</v>
      </c>
      <c r="C259" s="2" t="s">
        <v>194</v>
      </c>
      <c r="D259" s="2" t="s">
        <v>195</v>
      </c>
      <c r="E259" s="2" t="s">
        <v>196</v>
      </c>
      <c r="F259" s="2" t="s">
        <v>210</v>
      </c>
      <c r="G259" s="2">
        <v>171</v>
      </c>
      <c r="H259" s="2">
        <v>6</v>
      </c>
      <c r="I259" s="2">
        <v>170</v>
      </c>
      <c r="J259" s="2">
        <v>10</v>
      </c>
      <c r="K259" s="2">
        <v>35</v>
      </c>
      <c r="L259" s="2">
        <v>40</v>
      </c>
      <c r="M259" s="2">
        <v>27</v>
      </c>
      <c r="N259" s="2">
        <v>14</v>
      </c>
      <c r="O259" s="2">
        <v>2</v>
      </c>
      <c r="P259" s="2" t="s">
        <v>211</v>
      </c>
      <c r="Q259" s="2">
        <v>18</v>
      </c>
      <c r="R259" s="2">
        <v>1</v>
      </c>
      <c r="S259" s="2">
        <v>0</v>
      </c>
      <c r="T259" s="2">
        <v>0</v>
      </c>
      <c r="U259" s="2">
        <v>2</v>
      </c>
      <c r="V259" s="2" t="s">
        <v>270</v>
      </c>
      <c r="W259" s="2">
        <v>5</v>
      </c>
      <c r="X259" s="2">
        <v>1</v>
      </c>
      <c r="Y259" s="2">
        <v>2</v>
      </c>
      <c r="Z259" s="2">
        <v>31</v>
      </c>
    </row>
    <row r="260" spans="1:26" x14ac:dyDescent="0.35">
      <c r="A260" s="2">
        <v>41490</v>
      </c>
      <c r="B260" s="2" t="s">
        <v>264</v>
      </c>
      <c r="C260" s="2" t="s">
        <v>194</v>
      </c>
      <c r="D260" s="2" t="s">
        <v>195</v>
      </c>
      <c r="E260" s="2" t="s">
        <v>196</v>
      </c>
      <c r="F260" s="2" t="s">
        <v>210</v>
      </c>
      <c r="G260" s="2">
        <v>171</v>
      </c>
      <c r="H260" s="2">
        <v>6</v>
      </c>
      <c r="I260" s="2">
        <v>170</v>
      </c>
      <c r="J260" s="2">
        <v>10</v>
      </c>
      <c r="K260" s="2">
        <v>35</v>
      </c>
      <c r="L260" s="2">
        <v>40</v>
      </c>
      <c r="M260" s="2">
        <v>27</v>
      </c>
      <c r="N260" s="2">
        <v>14</v>
      </c>
      <c r="O260" s="2">
        <v>3</v>
      </c>
      <c r="P260" s="2" t="s">
        <v>242</v>
      </c>
      <c r="Q260" s="2">
        <v>9</v>
      </c>
      <c r="R260" s="2">
        <v>1</v>
      </c>
      <c r="S260" s="2">
        <v>0</v>
      </c>
      <c r="T260" s="2">
        <v>0</v>
      </c>
      <c r="U260" s="2">
        <v>3</v>
      </c>
      <c r="V260" s="2" t="s">
        <v>206</v>
      </c>
      <c r="W260" s="2">
        <v>5</v>
      </c>
      <c r="X260" s="2">
        <v>1</v>
      </c>
      <c r="Y260" s="2">
        <v>2</v>
      </c>
      <c r="Z260" s="2">
        <v>15</v>
      </c>
    </row>
    <row r="261" spans="1:26" x14ac:dyDescent="0.35">
      <c r="A261" s="2">
        <v>41490</v>
      </c>
      <c r="B261" s="2" t="s">
        <v>264</v>
      </c>
      <c r="C261" s="2" t="s">
        <v>194</v>
      </c>
      <c r="D261" s="2" t="s">
        <v>195</v>
      </c>
      <c r="E261" s="2" t="s">
        <v>196</v>
      </c>
      <c r="F261" s="2" t="s">
        <v>210</v>
      </c>
      <c r="G261" s="2">
        <v>171</v>
      </c>
      <c r="H261" s="2">
        <v>6</v>
      </c>
      <c r="I261" s="2">
        <v>170</v>
      </c>
      <c r="J261" s="2">
        <v>10</v>
      </c>
      <c r="K261" s="2">
        <v>35</v>
      </c>
      <c r="L261" s="2">
        <v>40</v>
      </c>
      <c r="M261" s="2">
        <v>27</v>
      </c>
      <c r="N261" s="2">
        <v>14</v>
      </c>
      <c r="O261" s="2">
        <v>4</v>
      </c>
      <c r="P261" s="2" t="s">
        <v>202</v>
      </c>
      <c r="Q261" s="2">
        <v>17</v>
      </c>
      <c r="R261" s="2">
        <v>1</v>
      </c>
      <c r="S261" s="2">
        <v>0</v>
      </c>
      <c r="T261" s="2">
        <v>0</v>
      </c>
      <c r="U261" s="2">
        <v>4</v>
      </c>
      <c r="V261" s="2" t="s">
        <v>199</v>
      </c>
      <c r="W261" s="2">
        <v>6</v>
      </c>
      <c r="X261" s="2">
        <v>0</v>
      </c>
      <c r="Y261" s="2">
        <v>2</v>
      </c>
      <c r="Z261" s="2">
        <v>20</v>
      </c>
    </row>
    <row r="262" spans="1:26" x14ac:dyDescent="0.35">
      <c r="A262" s="2">
        <v>41490</v>
      </c>
      <c r="B262" s="2" t="s">
        <v>264</v>
      </c>
      <c r="C262" s="2" t="s">
        <v>194</v>
      </c>
      <c r="D262" s="2" t="s">
        <v>195</v>
      </c>
      <c r="E262" s="2" t="s">
        <v>196</v>
      </c>
      <c r="F262" s="2" t="s">
        <v>210</v>
      </c>
      <c r="G262" s="2">
        <v>171</v>
      </c>
      <c r="H262" s="2">
        <v>6</v>
      </c>
      <c r="I262" s="2">
        <v>170</v>
      </c>
      <c r="J262" s="2">
        <v>10</v>
      </c>
      <c r="K262" s="2">
        <v>35</v>
      </c>
      <c r="L262" s="2">
        <v>40</v>
      </c>
      <c r="M262" s="2">
        <v>27</v>
      </c>
      <c r="N262" s="2">
        <v>14</v>
      </c>
      <c r="O262" s="2">
        <v>5</v>
      </c>
      <c r="P262" s="2" t="s">
        <v>196</v>
      </c>
      <c r="Q262" s="2">
        <v>51</v>
      </c>
      <c r="R262" s="2">
        <v>0</v>
      </c>
      <c r="S262" s="2">
        <v>1</v>
      </c>
      <c r="T262" s="2">
        <v>0</v>
      </c>
      <c r="U262" s="2">
        <v>5</v>
      </c>
      <c r="V262" s="2" t="s">
        <v>221</v>
      </c>
      <c r="W262" s="2">
        <v>7</v>
      </c>
      <c r="X262" s="2">
        <v>0</v>
      </c>
      <c r="Y262" s="2">
        <v>2</v>
      </c>
      <c r="Z262" s="2">
        <v>28</v>
      </c>
    </row>
    <row r="263" spans="1:26" x14ac:dyDescent="0.35">
      <c r="A263" s="2">
        <v>41490</v>
      </c>
      <c r="B263" s="2" t="s">
        <v>264</v>
      </c>
      <c r="C263" s="2" t="s">
        <v>194</v>
      </c>
      <c r="D263" s="2" t="s">
        <v>195</v>
      </c>
      <c r="E263" s="2" t="s">
        <v>196</v>
      </c>
      <c r="F263" s="2" t="s">
        <v>210</v>
      </c>
      <c r="G263" s="2">
        <v>171</v>
      </c>
      <c r="H263" s="2">
        <v>6</v>
      </c>
      <c r="I263" s="2">
        <v>170</v>
      </c>
      <c r="J263" s="2">
        <v>10</v>
      </c>
      <c r="K263" s="2">
        <v>35</v>
      </c>
      <c r="L263" s="2">
        <v>40</v>
      </c>
      <c r="M263" s="2">
        <v>27</v>
      </c>
      <c r="N263" s="2">
        <v>14</v>
      </c>
      <c r="O263" s="2">
        <v>6</v>
      </c>
      <c r="P263" s="2" t="s">
        <v>199</v>
      </c>
      <c r="Q263" s="2">
        <v>12</v>
      </c>
      <c r="R263" s="2">
        <v>1</v>
      </c>
      <c r="S263" s="2">
        <v>0</v>
      </c>
      <c r="T263" s="2">
        <v>0</v>
      </c>
      <c r="U263" s="2">
        <v>6</v>
      </c>
      <c r="V263" s="2" t="s">
        <v>232</v>
      </c>
      <c r="W263" s="2">
        <v>6</v>
      </c>
      <c r="X263" s="2">
        <v>0</v>
      </c>
      <c r="Y263" s="2">
        <v>2</v>
      </c>
      <c r="Z263" s="2">
        <v>28</v>
      </c>
    </row>
    <row r="264" spans="1:26" x14ac:dyDescent="0.35">
      <c r="A264" s="2">
        <v>41490</v>
      </c>
      <c r="B264" s="2" t="s">
        <v>264</v>
      </c>
      <c r="C264" s="2" t="s">
        <v>194</v>
      </c>
      <c r="D264" s="2" t="s">
        <v>195</v>
      </c>
      <c r="E264" s="2" t="s">
        <v>196</v>
      </c>
      <c r="F264" s="2" t="s">
        <v>210</v>
      </c>
      <c r="G264" s="2">
        <v>171</v>
      </c>
      <c r="H264" s="2">
        <v>6</v>
      </c>
      <c r="I264" s="2">
        <v>170</v>
      </c>
      <c r="J264" s="2">
        <v>10</v>
      </c>
      <c r="K264" s="2">
        <v>35</v>
      </c>
      <c r="L264" s="2">
        <v>40</v>
      </c>
      <c r="M264" s="2">
        <v>27</v>
      </c>
      <c r="N264" s="2">
        <v>14</v>
      </c>
      <c r="O264" s="2">
        <v>7</v>
      </c>
      <c r="P264" s="2" t="s">
        <v>232</v>
      </c>
      <c r="Q264" s="2">
        <v>1</v>
      </c>
      <c r="R264" s="2">
        <v>1</v>
      </c>
      <c r="S264" s="2">
        <v>0</v>
      </c>
      <c r="T264" s="2">
        <v>0</v>
      </c>
      <c r="U264" s="2">
        <v>7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</row>
    <row r="265" spans="1:26" x14ac:dyDescent="0.35">
      <c r="A265" s="2">
        <v>41490</v>
      </c>
      <c r="B265" s="2" t="s">
        <v>264</v>
      </c>
      <c r="C265" s="2" t="s">
        <v>194</v>
      </c>
      <c r="D265" s="2" t="s">
        <v>195</v>
      </c>
      <c r="E265" s="2" t="s">
        <v>196</v>
      </c>
      <c r="F265" s="2" t="s">
        <v>210</v>
      </c>
      <c r="G265" s="2">
        <v>171</v>
      </c>
      <c r="H265" s="2">
        <v>6</v>
      </c>
      <c r="I265" s="2">
        <v>170</v>
      </c>
      <c r="J265" s="2">
        <v>10</v>
      </c>
      <c r="K265" s="2">
        <v>35</v>
      </c>
      <c r="L265" s="2">
        <v>40</v>
      </c>
      <c r="M265" s="2">
        <v>27</v>
      </c>
      <c r="N265" s="2">
        <v>14</v>
      </c>
      <c r="O265" s="2">
        <v>8</v>
      </c>
      <c r="P265" s="2" t="s">
        <v>221</v>
      </c>
      <c r="Q265" s="2">
        <v>25</v>
      </c>
      <c r="R265" s="2">
        <v>0</v>
      </c>
      <c r="S265" s="2">
        <v>0</v>
      </c>
      <c r="T265" s="2">
        <v>0</v>
      </c>
      <c r="U265" s="2">
        <v>8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</row>
    <row r="266" spans="1:26" x14ac:dyDescent="0.35">
      <c r="A266" s="2">
        <v>41490</v>
      </c>
      <c r="B266" s="2" t="s">
        <v>264</v>
      </c>
      <c r="C266" s="2" t="s">
        <v>194</v>
      </c>
      <c r="D266" s="2" t="s">
        <v>195</v>
      </c>
      <c r="E266" s="2" t="s">
        <v>196</v>
      </c>
      <c r="F266" s="2" t="s">
        <v>210</v>
      </c>
      <c r="G266" s="2">
        <v>171</v>
      </c>
      <c r="H266" s="2">
        <v>6</v>
      </c>
      <c r="I266" s="2">
        <v>170</v>
      </c>
      <c r="J266" s="2">
        <v>10</v>
      </c>
      <c r="K266" s="2">
        <v>35</v>
      </c>
      <c r="L266" s="2">
        <v>40</v>
      </c>
      <c r="M266" s="2">
        <v>27</v>
      </c>
      <c r="N266" s="2">
        <v>14</v>
      </c>
      <c r="O266" s="2">
        <v>9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9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</row>
    <row r="267" spans="1:26" x14ac:dyDescent="0.35">
      <c r="A267" s="2">
        <v>41490</v>
      </c>
      <c r="B267" s="2" t="s">
        <v>264</v>
      </c>
      <c r="C267" s="2" t="s">
        <v>194</v>
      </c>
      <c r="D267" s="2" t="s">
        <v>195</v>
      </c>
      <c r="E267" s="2" t="s">
        <v>196</v>
      </c>
      <c r="F267" s="2" t="s">
        <v>210</v>
      </c>
      <c r="G267" s="2">
        <v>171</v>
      </c>
      <c r="H267" s="2">
        <v>6</v>
      </c>
      <c r="I267" s="2">
        <v>170</v>
      </c>
      <c r="J267" s="2">
        <v>10</v>
      </c>
      <c r="K267" s="2">
        <v>35</v>
      </c>
      <c r="L267" s="2">
        <v>40</v>
      </c>
      <c r="M267" s="2">
        <v>27</v>
      </c>
      <c r="N267" s="2">
        <v>14</v>
      </c>
      <c r="O267" s="2">
        <v>10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10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</row>
    <row r="268" spans="1:26" x14ac:dyDescent="0.35">
      <c r="A268" s="2">
        <v>41490</v>
      </c>
      <c r="B268" s="2" t="s">
        <v>264</v>
      </c>
      <c r="C268" s="2" t="s">
        <v>194</v>
      </c>
      <c r="D268" s="2" t="s">
        <v>195</v>
      </c>
      <c r="E268" s="2" t="s">
        <v>196</v>
      </c>
      <c r="F268" s="2" t="s">
        <v>210</v>
      </c>
      <c r="G268" s="2">
        <v>171</v>
      </c>
      <c r="H268" s="2">
        <v>6</v>
      </c>
      <c r="I268" s="2">
        <v>170</v>
      </c>
      <c r="J268" s="2">
        <v>10</v>
      </c>
      <c r="K268" s="2">
        <v>35</v>
      </c>
      <c r="L268" s="2">
        <v>40</v>
      </c>
      <c r="M268" s="2">
        <v>27</v>
      </c>
      <c r="N268" s="2">
        <v>14</v>
      </c>
      <c r="O268" s="2">
        <v>11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11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</row>
    <row r="269" spans="1:26" x14ac:dyDescent="0.35">
      <c r="A269" s="2">
        <v>41496</v>
      </c>
      <c r="B269" s="2" t="s">
        <v>269</v>
      </c>
      <c r="C269" s="2" t="s">
        <v>194</v>
      </c>
      <c r="D269" s="2" t="s">
        <v>209</v>
      </c>
      <c r="E269" s="2" t="s">
        <v>233</v>
      </c>
      <c r="F269" s="2" t="s">
        <v>210</v>
      </c>
      <c r="G269" s="2">
        <v>168</v>
      </c>
      <c r="H269" s="2">
        <v>2</v>
      </c>
      <c r="I269" s="2">
        <v>165</v>
      </c>
      <c r="J269" s="2">
        <v>7</v>
      </c>
      <c r="K269" s="2">
        <v>45</v>
      </c>
      <c r="L269" s="2">
        <v>30</v>
      </c>
      <c r="M269" s="2">
        <v>3</v>
      </c>
      <c r="N269" s="2">
        <v>8</v>
      </c>
      <c r="O269" s="2">
        <v>1</v>
      </c>
      <c r="P269" s="2" t="s">
        <v>222</v>
      </c>
      <c r="Q269" s="2">
        <v>16</v>
      </c>
      <c r="R269" s="2">
        <v>1</v>
      </c>
      <c r="S269" s="2">
        <v>0</v>
      </c>
      <c r="T269" s="2">
        <v>0</v>
      </c>
      <c r="U269" s="2">
        <v>1</v>
      </c>
      <c r="V269" s="2" t="s">
        <v>267</v>
      </c>
      <c r="W269" s="2">
        <v>4</v>
      </c>
      <c r="X269" s="2">
        <v>0</v>
      </c>
      <c r="Y269" s="2">
        <v>0</v>
      </c>
      <c r="Z269" s="2">
        <v>18</v>
      </c>
    </row>
    <row r="270" spans="1:26" x14ac:dyDescent="0.35">
      <c r="A270" s="2">
        <v>41496</v>
      </c>
      <c r="B270" s="2" t="s">
        <v>269</v>
      </c>
      <c r="C270" s="2" t="s">
        <v>194</v>
      </c>
      <c r="D270" s="2" t="s">
        <v>209</v>
      </c>
      <c r="E270" s="2" t="s">
        <v>233</v>
      </c>
      <c r="F270" s="2" t="s">
        <v>210</v>
      </c>
      <c r="G270" s="2">
        <v>168</v>
      </c>
      <c r="H270" s="2">
        <v>2</v>
      </c>
      <c r="I270" s="2">
        <v>165</v>
      </c>
      <c r="J270" s="2">
        <v>7</v>
      </c>
      <c r="K270" s="2">
        <v>45</v>
      </c>
      <c r="L270" s="2">
        <v>30</v>
      </c>
      <c r="M270" s="2">
        <v>3</v>
      </c>
      <c r="N270" s="2">
        <v>8</v>
      </c>
      <c r="O270" s="2">
        <v>2</v>
      </c>
      <c r="P270" s="2" t="s">
        <v>241</v>
      </c>
      <c r="Q270" s="2">
        <v>110</v>
      </c>
      <c r="R270" s="2">
        <v>0</v>
      </c>
      <c r="S270" s="2">
        <v>0</v>
      </c>
      <c r="T270" s="2">
        <v>1</v>
      </c>
      <c r="U270" s="2">
        <v>2</v>
      </c>
      <c r="V270" s="2" t="s">
        <v>241</v>
      </c>
      <c r="W270" s="2">
        <v>6</v>
      </c>
      <c r="X270" s="2">
        <v>0</v>
      </c>
      <c r="Y270" s="2">
        <v>0</v>
      </c>
      <c r="Z270" s="2">
        <v>29</v>
      </c>
    </row>
    <row r="271" spans="1:26" x14ac:dyDescent="0.35">
      <c r="A271" s="2">
        <v>41496</v>
      </c>
      <c r="B271" s="2" t="s">
        <v>269</v>
      </c>
      <c r="C271" s="2" t="s">
        <v>194</v>
      </c>
      <c r="D271" s="2" t="s">
        <v>209</v>
      </c>
      <c r="E271" s="2" t="s">
        <v>233</v>
      </c>
      <c r="F271" s="2" t="s">
        <v>210</v>
      </c>
      <c r="G271" s="2">
        <v>168</v>
      </c>
      <c r="H271" s="2">
        <v>2</v>
      </c>
      <c r="I271" s="2">
        <v>165</v>
      </c>
      <c r="J271" s="2">
        <v>7</v>
      </c>
      <c r="K271" s="2">
        <v>45</v>
      </c>
      <c r="L271" s="2">
        <v>30</v>
      </c>
      <c r="M271" s="2">
        <v>3</v>
      </c>
      <c r="N271" s="2">
        <v>8</v>
      </c>
      <c r="O271" s="2">
        <v>3</v>
      </c>
      <c r="P271" s="2" t="s">
        <v>221</v>
      </c>
      <c r="Q271" s="2">
        <v>28</v>
      </c>
      <c r="R271" s="2">
        <v>1</v>
      </c>
      <c r="S271" s="2">
        <v>0</v>
      </c>
      <c r="T271" s="2">
        <v>0</v>
      </c>
      <c r="U271" s="2">
        <v>3</v>
      </c>
      <c r="V271" s="2" t="s">
        <v>220</v>
      </c>
      <c r="W271" s="2">
        <v>7</v>
      </c>
      <c r="X271" s="2">
        <v>0</v>
      </c>
      <c r="Y271" s="2">
        <v>0</v>
      </c>
      <c r="Z271" s="2">
        <v>31</v>
      </c>
    </row>
    <row r="272" spans="1:26" x14ac:dyDescent="0.35">
      <c r="A272" s="2">
        <v>41496</v>
      </c>
      <c r="B272" s="2" t="s">
        <v>269</v>
      </c>
      <c r="C272" s="2" t="s">
        <v>194</v>
      </c>
      <c r="D272" s="2" t="s">
        <v>209</v>
      </c>
      <c r="E272" s="2" t="s">
        <v>233</v>
      </c>
      <c r="F272" s="2" t="s">
        <v>210</v>
      </c>
      <c r="G272" s="2">
        <v>168</v>
      </c>
      <c r="H272" s="2">
        <v>2</v>
      </c>
      <c r="I272" s="2">
        <v>165</v>
      </c>
      <c r="J272" s="2">
        <v>7</v>
      </c>
      <c r="K272" s="2">
        <v>45</v>
      </c>
      <c r="L272" s="2">
        <v>30</v>
      </c>
      <c r="M272" s="2">
        <v>3</v>
      </c>
      <c r="N272" s="2">
        <v>8</v>
      </c>
      <c r="O272" s="2">
        <v>4</v>
      </c>
      <c r="P272" s="2" t="s">
        <v>267</v>
      </c>
      <c r="Q272" s="2">
        <v>11</v>
      </c>
      <c r="R272" s="2">
        <v>0</v>
      </c>
      <c r="S272" s="2">
        <v>0</v>
      </c>
      <c r="T272" s="2">
        <v>0</v>
      </c>
      <c r="U272" s="2">
        <v>4</v>
      </c>
      <c r="V272" s="2" t="s">
        <v>268</v>
      </c>
      <c r="W272" s="2">
        <v>7</v>
      </c>
      <c r="X272" s="2">
        <v>0</v>
      </c>
      <c r="Y272" s="2">
        <v>2</v>
      </c>
      <c r="Z272" s="2">
        <v>28</v>
      </c>
    </row>
    <row r="273" spans="1:26" x14ac:dyDescent="0.35">
      <c r="A273" s="2">
        <v>41496</v>
      </c>
      <c r="B273" s="2" t="s">
        <v>269</v>
      </c>
      <c r="C273" s="2" t="s">
        <v>194</v>
      </c>
      <c r="D273" s="2" t="s">
        <v>209</v>
      </c>
      <c r="E273" s="2" t="s">
        <v>233</v>
      </c>
      <c r="F273" s="2" t="s">
        <v>210</v>
      </c>
      <c r="G273" s="2">
        <v>168</v>
      </c>
      <c r="H273" s="2">
        <v>2</v>
      </c>
      <c r="I273" s="2">
        <v>165</v>
      </c>
      <c r="J273" s="2">
        <v>7</v>
      </c>
      <c r="K273" s="2">
        <v>45</v>
      </c>
      <c r="L273" s="2">
        <v>30</v>
      </c>
      <c r="M273" s="2">
        <v>3</v>
      </c>
      <c r="N273" s="2">
        <v>8</v>
      </c>
      <c r="O273" s="2">
        <v>5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5</v>
      </c>
      <c r="V273" s="2" t="s">
        <v>203</v>
      </c>
      <c r="W273" s="2">
        <v>9</v>
      </c>
      <c r="X273" s="2">
        <v>2</v>
      </c>
      <c r="Y273" s="2">
        <v>0</v>
      </c>
      <c r="Z273" s="2">
        <v>31</v>
      </c>
    </row>
    <row r="274" spans="1:26" x14ac:dyDescent="0.35">
      <c r="A274" s="2">
        <v>41496</v>
      </c>
      <c r="B274" s="2" t="s">
        <v>269</v>
      </c>
      <c r="C274" s="2" t="s">
        <v>194</v>
      </c>
      <c r="D274" s="2" t="s">
        <v>209</v>
      </c>
      <c r="E274" s="2" t="s">
        <v>233</v>
      </c>
      <c r="F274" s="2" t="s">
        <v>210</v>
      </c>
      <c r="G274" s="2">
        <v>168</v>
      </c>
      <c r="H274" s="2">
        <v>2</v>
      </c>
      <c r="I274" s="2">
        <v>165</v>
      </c>
      <c r="J274" s="2">
        <v>7</v>
      </c>
      <c r="K274" s="2">
        <v>45</v>
      </c>
      <c r="L274" s="2">
        <v>30</v>
      </c>
      <c r="M274" s="2">
        <v>3</v>
      </c>
      <c r="N274" s="2">
        <v>8</v>
      </c>
      <c r="O274" s="2">
        <v>6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6</v>
      </c>
      <c r="V274" s="2" t="s">
        <v>221</v>
      </c>
      <c r="W274" s="2">
        <v>9</v>
      </c>
      <c r="X274" s="2">
        <v>4</v>
      </c>
      <c r="Y274" s="2">
        <v>3</v>
      </c>
      <c r="Z274" s="2">
        <v>12</v>
      </c>
    </row>
    <row r="275" spans="1:26" x14ac:dyDescent="0.35">
      <c r="A275" s="2">
        <v>41496</v>
      </c>
      <c r="B275" s="2" t="s">
        <v>269</v>
      </c>
      <c r="C275" s="2" t="s">
        <v>194</v>
      </c>
      <c r="D275" s="2" t="s">
        <v>209</v>
      </c>
      <c r="E275" s="2" t="s">
        <v>233</v>
      </c>
      <c r="F275" s="2" t="s">
        <v>210</v>
      </c>
      <c r="G275" s="2">
        <v>168</v>
      </c>
      <c r="H275" s="2">
        <v>2</v>
      </c>
      <c r="I275" s="2">
        <v>165</v>
      </c>
      <c r="J275" s="2">
        <v>7</v>
      </c>
      <c r="K275" s="2">
        <v>45</v>
      </c>
      <c r="L275" s="2">
        <v>30</v>
      </c>
      <c r="M275" s="2">
        <v>3</v>
      </c>
      <c r="N275" s="2">
        <v>8</v>
      </c>
      <c r="O275" s="2">
        <v>7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7</v>
      </c>
      <c r="V275" s="2" t="s">
        <v>270</v>
      </c>
      <c r="W275" s="2">
        <v>3</v>
      </c>
      <c r="X275" s="2">
        <v>0</v>
      </c>
      <c r="Y275" s="2">
        <v>2</v>
      </c>
      <c r="Z275" s="2">
        <v>8</v>
      </c>
    </row>
    <row r="276" spans="1:26" x14ac:dyDescent="0.35">
      <c r="A276" s="2">
        <v>41496</v>
      </c>
      <c r="B276" s="2" t="s">
        <v>269</v>
      </c>
      <c r="C276" s="2" t="s">
        <v>194</v>
      </c>
      <c r="D276" s="2" t="s">
        <v>209</v>
      </c>
      <c r="E276" s="2" t="s">
        <v>233</v>
      </c>
      <c r="F276" s="2" t="s">
        <v>210</v>
      </c>
      <c r="G276" s="2">
        <v>168</v>
      </c>
      <c r="H276" s="2">
        <v>2</v>
      </c>
      <c r="I276" s="2">
        <v>165</v>
      </c>
      <c r="J276" s="2">
        <v>7</v>
      </c>
      <c r="K276" s="2">
        <v>45</v>
      </c>
      <c r="L276" s="2">
        <v>30</v>
      </c>
      <c r="M276" s="2">
        <v>3</v>
      </c>
      <c r="N276" s="2">
        <v>8</v>
      </c>
      <c r="O276" s="2">
        <v>8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8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</row>
    <row r="277" spans="1:26" x14ac:dyDescent="0.35">
      <c r="A277" s="2">
        <v>41496</v>
      </c>
      <c r="B277" s="2" t="s">
        <v>269</v>
      </c>
      <c r="C277" s="2" t="s">
        <v>194</v>
      </c>
      <c r="D277" s="2" t="s">
        <v>209</v>
      </c>
      <c r="E277" s="2" t="s">
        <v>233</v>
      </c>
      <c r="F277" s="2" t="s">
        <v>210</v>
      </c>
      <c r="G277" s="2">
        <v>168</v>
      </c>
      <c r="H277" s="2">
        <v>2</v>
      </c>
      <c r="I277" s="2">
        <v>165</v>
      </c>
      <c r="J277" s="2">
        <v>7</v>
      </c>
      <c r="K277" s="2">
        <v>45</v>
      </c>
      <c r="L277" s="2">
        <v>30</v>
      </c>
      <c r="M277" s="2">
        <v>3</v>
      </c>
      <c r="N277" s="2">
        <v>8</v>
      </c>
      <c r="O277" s="2">
        <v>9</v>
      </c>
      <c r="P277" s="2">
        <v>0</v>
      </c>
      <c r="Q277" s="2">
        <v>0</v>
      </c>
      <c r="R277" s="2">
        <v>0</v>
      </c>
      <c r="S277" s="2">
        <v>0</v>
      </c>
      <c r="T277" s="2">
        <v>0</v>
      </c>
      <c r="U277" s="2">
        <v>9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</row>
    <row r="278" spans="1:26" x14ac:dyDescent="0.35">
      <c r="A278" s="2">
        <v>41496</v>
      </c>
      <c r="B278" s="2" t="s">
        <v>269</v>
      </c>
      <c r="C278" s="2" t="s">
        <v>194</v>
      </c>
      <c r="D278" s="2" t="s">
        <v>209</v>
      </c>
      <c r="E278" s="2" t="s">
        <v>233</v>
      </c>
      <c r="F278" s="2" t="s">
        <v>210</v>
      </c>
      <c r="G278" s="2">
        <v>168</v>
      </c>
      <c r="H278" s="2">
        <v>2</v>
      </c>
      <c r="I278" s="2">
        <v>165</v>
      </c>
      <c r="J278" s="2">
        <v>7</v>
      </c>
      <c r="K278" s="2">
        <v>45</v>
      </c>
      <c r="L278" s="2">
        <v>30</v>
      </c>
      <c r="M278" s="2">
        <v>3</v>
      </c>
      <c r="N278" s="2">
        <v>8</v>
      </c>
      <c r="O278" s="2">
        <v>10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10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</row>
    <row r="279" spans="1:26" x14ac:dyDescent="0.35">
      <c r="A279" s="2">
        <v>41496</v>
      </c>
      <c r="B279" s="2" t="s">
        <v>269</v>
      </c>
      <c r="C279" s="2" t="s">
        <v>194</v>
      </c>
      <c r="D279" s="2" t="s">
        <v>209</v>
      </c>
      <c r="E279" s="2" t="s">
        <v>233</v>
      </c>
      <c r="F279" s="2" t="s">
        <v>210</v>
      </c>
      <c r="G279" s="2">
        <v>168</v>
      </c>
      <c r="H279" s="2">
        <v>2</v>
      </c>
      <c r="I279" s="2">
        <v>165</v>
      </c>
      <c r="J279" s="2">
        <v>7</v>
      </c>
      <c r="K279" s="2">
        <v>45</v>
      </c>
      <c r="L279" s="2">
        <v>30</v>
      </c>
      <c r="M279" s="2">
        <v>3</v>
      </c>
      <c r="N279" s="2">
        <v>8</v>
      </c>
      <c r="O279" s="2">
        <v>11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11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</row>
    <row r="280" spans="1:26" x14ac:dyDescent="0.35">
      <c r="A280" s="2">
        <v>41497</v>
      </c>
      <c r="B280" s="2" t="s">
        <v>258</v>
      </c>
      <c r="C280" s="2" t="s">
        <v>194</v>
      </c>
      <c r="D280" s="2" t="s">
        <v>209</v>
      </c>
      <c r="E280" s="2" t="s">
        <v>196</v>
      </c>
      <c r="F280" s="2" t="s">
        <v>210</v>
      </c>
      <c r="G280" s="2">
        <v>204</v>
      </c>
      <c r="H280" s="2">
        <v>4</v>
      </c>
      <c r="I280" s="2">
        <v>199</v>
      </c>
      <c r="J280" s="2">
        <v>7</v>
      </c>
      <c r="K280" s="2">
        <v>45</v>
      </c>
      <c r="L280" s="2">
        <v>29</v>
      </c>
      <c r="M280" s="2">
        <v>0</v>
      </c>
      <c r="N280" s="2">
        <v>0</v>
      </c>
      <c r="O280" s="2">
        <v>1</v>
      </c>
      <c r="P280" s="2" t="s">
        <v>211</v>
      </c>
      <c r="Q280" s="2">
        <v>0</v>
      </c>
      <c r="R280" s="2">
        <v>1</v>
      </c>
      <c r="S280" s="2">
        <v>0</v>
      </c>
      <c r="T280" s="2">
        <v>0</v>
      </c>
      <c r="U280" s="2">
        <v>1</v>
      </c>
      <c r="V280" s="2" t="s">
        <v>203</v>
      </c>
      <c r="W280" s="2">
        <v>10</v>
      </c>
      <c r="X280" s="2">
        <v>3</v>
      </c>
      <c r="Y280" s="2">
        <v>1</v>
      </c>
      <c r="Z280" s="2">
        <v>34</v>
      </c>
    </row>
    <row r="281" spans="1:26" x14ac:dyDescent="0.35">
      <c r="A281" s="2">
        <v>41497</v>
      </c>
      <c r="B281" s="2" t="s">
        <v>258</v>
      </c>
      <c r="C281" s="2" t="s">
        <v>194</v>
      </c>
      <c r="D281" s="2" t="s">
        <v>209</v>
      </c>
      <c r="E281" s="2" t="s">
        <v>196</v>
      </c>
      <c r="F281" s="2" t="s">
        <v>210</v>
      </c>
      <c r="G281" s="2">
        <v>204</v>
      </c>
      <c r="H281" s="2">
        <v>4</v>
      </c>
      <c r="I281" s="2">
        <v>199</v>
      </c>
      <c r="J281" s="2">
        <v>7</v>
      </c>
      <c r="K281" s="2">
        <v>45</v>
      </c>
      <c r="L281" s="2">
        <v>29</v>
      </c>
      <c r="M281" s="2">
        <v>0</v>
      </c>
      <c r="N281" s="2">
        <v>0</v>
      </c>
      <c r="O281" s="2">
        <v>2</v>
      </c>
      <c r="P281" s="2" t="s">
        <v>241</v>
      </c>
      <c r="Q281" s="2">
        <v>60</v>
      </c>
      <c r="R281" s="2">
        <v>1</v>
      </c>
      <c r="S281" s="2">
        <v>1</v>
      </c>
      <c r="T281" s="2">
        <v>0</v>
      </c>
      <c r="U281" s="2">
        <v>2</v>
      </c>
      <c r="V281" s="2" t="s">
        <v>270</v>
      </c>
      <c r="W281" s="2">
        <v>4</v>
      </c>
      <c r="X281" s="2">
        <v>2</v>
      </c>
      <c r="Y281" s="2">
        <v>0</v>
      </c>
      <c r="Z281" s="2">
        <v>9</v>
      </c>
    </row>
    <row r="282" spans="1:26" x14ac:dyDescent="0.35">
      <c r="A282" s="2">
        <v>41497</v>
      </c>
      <c r="B282" s="2" t="s">
        <v>258</v>
      </c>
      <c r="C282" s="2" t="s">
        <v>194</v>
      </c>
      <c r="D282" s="2" t="s">
        <v>209</v>
      </c>
      <c r="E282" s="2" t="s">
        <v>196</v>
      </c>
      <c r="F282" s="2" t="s">
        <v>210</v>
      </c>
      <c r="G282" s="2">
        <v>204</v>
      </c>
      <c r="H282" s="2">
        <v>4</v>
      </c>
      <c r="I282" s="2">
        <v>199</v>
      </c>
      <c r="J282" s="2">
        <v>7</v>
      </c>
      <c r="K282" s="2">
        <v>45</v>
      </c>
      <c r="L282" s="2">
        <v>29</v>
      </c>
      <c r="M282" s="2">
        <v>0</v>
      </c>
      <c r="N282" s="2">
        <v>0</v>
      </c>
      <c r="O282" s="2">
        <v>3</v>
      </c>
      <c r="P282" s="2" t="s">
        <v>200</v>
      </c>
      <c r="Q282" s="2">
        <v>4</v>
      </c>
      <c r="R282" s="2">
        <v>1</v>
      </c>
      <c r="S282" s="2">
        <v>0</v>
      </c>
      <c r="T282" s="2">
        <v>0</v>
      </c>
      <c r="U282" s="2">
        <v>3</v>
      </c>
      <c r="V282" s="2" t="s">
        <v>214</v>
      </c>
      <c r="W282" s="2">
        <v>10</v>
      </c>
      <c r="X282" s="2">
        <v>0</v>
      </c>
      <c r="Y282" s="2">
        <v>1</v>
      </c>
      <c r="Z282" s="2">
        <v>36</v>
      </c>
    </row>
    <row r="283" spans="1:26" x14ac:dyDescent="0.35">
      <c r="A283" s="2">
        <v>41497</v>
      </c>
      <c r="B283" s="2" t="s">
        <v>258</v>
      </c>
      <c r="C283" s="2" t="s">
        <v>194</v>
      </c>
      <c r="D283" s="2" t="s">
        <v>209</v>
      </c>
      <c r="E283" s="2" t="s">
        <v>196</v>
      </c>
      <c r="F283" s="2" t="s">
        <v>210</v>
      </c>
      <c r="G283" s="2">
        <v>204</v>
      </c>
      <c r="H283" s="2">
        <v>4</v>
      </c>
      <c r="I283" s="2">
        <v>199</v>
      </c>
      <c r="J283" s="2">
        <v>7</v>
      </c>
      <c r="K283" s="2">
        <v>45</v>
      </c>
      <c r="L283" s="2">
        <v>29</v>
      </c>
      <c r="M283" s="2">
        <v>0</v>
      </c>
      <c r="N283" s="2">
        <v>0</v>
      </c>
      <c r="O283" s="2">
        <v>4</v>
      </c>
      <c r="P283" s="2" t="s">
        <v>14</v>
      </c>
      <c r="Q283" s="2">
        <v>9</v>
      </c>
      <c r="R283" s="2">
        <v>1</v>
      </c>
      <c r="S283" s="2">
        <v>0</v>
      </c>
      <c r="T283" s="2">
        <v>0</v>
      </c>
      <c r="U283" s="2">
        <v>4</v>
      </c>
      <c r="V283" s="2" t="s">
        <v>233</v>
      </c>
      <c r="W283" s="2">
        <v>8</v>
      </c>
      <c r="X283" s="2">
        <v>2</v>
      </c>
      <c r="Y283" s="2">
        <v>2</v>
      </c>
      <c r="Z283" s="2">
        <v>38</v>
      </c>
    </row>
    <row r="284" spans="1:26" x14ac:dyDescent="0.35">
      <c r="A284" s="2">
        <v>41497</v>
      </c>
      <c r="B284" s="2" t="s">
        <v>258</v>
      </c>
      <c r="C284" s="2" t="s">
        <v>194</v>
      </c>
      <c r="D284" s="2" t="s">
        <v>209</v>
      </c>
      <c r="E284" s="2" t="s">
        <v>196</v>
      </c>
      <c r="F284" s="2" t="s">
        <v>210</v>
      </c>
      <c r="G284" s="2">
        <v>204</v>
      </c>
      <c r="H284" s="2">
        <v>4</v>
      </c>
      <c r="I284" s="2">
        <v>199</v>
      </c>
      <c r="J284" s="2">
        <v>7</v>
      </c>
      <c r="K284" s="2">
        <v>45</v>
      </c>
      <c r="L284" s="2">
        <v>29</v>
      </c>
      <c r="M284" s="2">
        <v>0</v>
      </c>
      <c r="N284" s="2">
        <v>0</v>
      </c>
      <c r="O284" s="2">
        <v>5</v>
      </c>
      <c r="P284" s="2" t="s">
        <v>233</v>
      </c>
      <c r="Q284" s="2">
        <v>93</v>
      </c>
      <c r="R284" s="2">
        <v>0</v>
      </c>
      <c r="S284" s="2">
        <v>1</v>
      </c>
      <c r="T284" s="2">
        <v>0</v>
      </c>
      <c r="U284" s="2">
        <v>5</v>
      </c>
      <c r="V284" s="2" t="s">
        <v>196</v>
      </c>
      <c r="W284" s="2">
        <v>7</v>
      </c>
      <c r="X284" s="2">
        <v>0</v>
      </c>
      <c r="Y284" s="2">
        <v>2</v>
      </c>
      <c r="Z284" s="2">
        <v>36</v>
      </c>
    </row>
    <row r="285" spans="1:26" x14ac:dyDescent="0.35">
      <c r="A285" s="2">
        <v>41497</v>
      </c>
      <c r="B285" s="2" t="s">
        <v>258</v>
      </c>
      <c r="C285" s="2" t="s">
        <v>194</v>
      </c>
      <c r="D285" s="2" t="s">
        <v>209</v>
      </c>
      <c r="E285" s="2" t="s">
        <v>196</v>
      </c>
      <c r="F285" s="2" t="s">
        <v>210</v>
      </c>
      <c r="G285" s="2">
        <v>204</v>
      </c>
      <c r="H285" s="2">
        <v>4</v>
      </c>
      <c r="I285" s="2">
        <v>199</v>
      </c>
      <c r="J285" s="2">
        <v>7</v>
      </c>
      <c r="K285" s="2">
        <v>45</v>
      </c>
      <c r="L285" s="2">
        <v>29</v>
      </c>
      <c r="M285" s="2">
        <v>0</v>
      </c>
      <c r="N285" s="2">
        <v>0</v>
      </c>
      <c r="O285" s="2">
        <v>6</v>
      </c>
      <c r="P285" s="2" t="s">
        <v>212</v>
      </c>
      <c r="Q285" s="2">
        <v>38</v>
      </c>
      <c r="R285" s="2">
        <v>0</v>
      </c>
      <c r="S285" s="2">
        <v>0</v>
      </c>
      <c r="T285" s="2">
        <v>0</v>
      </c>
      <c r="U285" s="2">
        <v>6</v>
      </c>
      <c r="V285" s="2" t="s">
        <v>212</v>
      </c>
      <c r="W285" s="2">
        <v>3</v>
      </c>
      <c r="X285" s="2">
        <v>0</v>
      </c>
      <c r="Y285" s="2">
        <v>1</v>
      </c>
      <c r="Z285" s="2">
        <v>27</v>
      </c>
    </row>
    <row r="286" spans="1:26" x14ac:dyDescent="0.35">
      <c r="A286" s="2">
        <v>41497</v>
      </c>
      <c r="B286" s="2" t="s">
        <v>258</v>
      </c>
      <c r="C286" s="2" t="s">
        <v>194</v>
      </c>
      <c r="D286" s="2" t="s">
        <v>209</v>
      </c>
      <c r="E286" s="2" t="s">
        <v>196</v>
      </c>
      <c r="F286" s="2" t="s">
        <v>210</v>
      </c>
      <c r="G286" s="2">
        <v>204</v>
      </c>
      <c r="H286" s="2">
        <v>4</v>
      </c>
      <c r="I286" s="2">
        <v>199</v>
      </c>
      <c r="J286" s="2">
        <v>7</v>
      </c>
      <c r="K286" s="2">
        <v>45</v>
      </c>
      <c r="L286" s="2">
        <v>29</v>
      </c>
      <c r="M286" s="2">
        <v>0</v>
      </c>
      <c r="N286" s="2">
        <v>0</v>
      </c>
      <c r="O286" s="2">
        <v>7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7</v>
      </c>
      <c r="V286" s="2" t="s">
        <v>241</v>
      </c>
      <c r="W286" s="2">
        <v>3</v>
      </c>
      <c r="X286" s="2">
        <v>0</v>
      </c>
      <c r="Y286" s="2">
        <v>0</v>
      </c>
      <c r="Z286" s="2">
        <v>19</v>
      </c>
    </row>
    <row r="287" spans="1:26" x14ac:dyDescent="0.35">
      <c r="A287" s="2">
        <v>41497</v>
      </c>
      <c r="B287" s="2" t="s">
        <v>258</v>
      </c>
      <c r="C287" s="2" t="s">
        <v>194</v>
      </c>
      <c r="D287" s="2" t="s">
        <v>209</v>
      </c>
      <c r="E287" s="2" t="s">
        <v>196</v>
      </c>
      <c r="F287" s="2" t="s">
        <v>210</v>
      </c>
      <c r="G287" s="2">
        <v>204</v>
      </c>
      <c r="H287" s="2">
        <v>4</v>
      </c>
      <c r="I287" s="2">
        <v>199</v>
      </c>
      <c r="J287" s="2">
        <v>7</v>
      </c>
      <c r="K287" s="2">
        <v>45</v>
      </c>
      <c r="L287" s="2">
        <v>29</v>
      </c>
      <c r="M287" s="2">
        <v>0</v>
      </c>
      <c r="N287" s="2">
        <v>0</v>
      </c>
      <c r="O287" s="2">
        <v>8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8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</row>
    <row r="288" spans="1:26" x14ac:dyDescent="0.35">
      <c r="A288" s="2">
        <v>41497</v>
      </c>
      <c r="B288" s="2" t="s">
        <v>258</v>
      </c>
      <c r="C288" s="2" t="s">
        <v>194</v>
      </c>
      <c r="D288" s="2" t="s">
        <v>209</v>
      </c>
      <c r="E288" s="2" t="s">
        <v>196</v>
      </c>
      <c r="F288" s="2" t="s">
        <v>210</v>
      </c>
      <c r="G288" s="2">
        <v>204</v>
      </c>
      <c r="H288" s="2">
        <v>4</v>
      </c>
      <c r="I288" s="2">
        <v>199</v>
      </c>
      <c r="J288" s="2">
        <v>7</v>
      </c>
      <c r="K288" s="2">
        <v>45</v>
      </c>
      <c r="L288" s="2">
        <v>29</v>
      </c>
      <c r="M288" s="2">
        <v>0</v>
      </c>
      <c r="N288" s="2">
        <v>0</v>
      </c>
      <c r="O288" s="2">
        <v>9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9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</row>
    <row r="289" spans="1:26" x14ac:dyDescent="0.35">
      <c r="A289" s="2">
        <v>41497</v>
      </c>
      <c r="B289" s="2" t="s">
        <v>258</v>
      </c>
      <c r="C289" s="2" t="s">
        <v>194</v>
      </c>
      <c r="D289" s="2" t="s">
        <v>209</v>
      </c>
      <c r="E289" s="2" t="s">
        <v>196</v>
      </c>
      <c r="F289" s="2" t="s">
        <v>210</v>
      </c>
      <c r="G289" s="2">
        <v>204</v>
      </c>
      <c r="H289" s="2">
        <v>4</v>
      </c>
      <c r="I289" s="2">
        <v>199</v>
      </c>
      <c r="J289" s="2">
        <v>7</v>
      </c>
      <c r="K289" s="2">
        <v>45</v>
      </c>
      <c r="L289" s="2">
        <v>29</v>
      </c>
      <c r="M289" s="2">
        <v>0</v>
      </c>
      <c r="N289" s="2">
        <v>0</v>
      </c>
      <c r="O289" s="2">
        <v>10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10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</row>
    <row r="290" spans="1:26" x14ac:dyDescent="0.35">
      <c r="A290" s="2">
        <v>41497</v>
      </c>
      <c r="B290" s="2" t="s">
        <v>258</v>
      </c>
      <c r="C290" s="2" t="s">
        <v>194</v>
      </c>
      <c r="D290" s="2" t="s">
        <v>209</v>
      </c>
      <c r="E290" s="2" t="s">
        <v>196</v>
      </c>
      <c r="F290" s="2" t="s">
        <v>210</v>
      </c>
      <c r="G290" s="2">
        <v>204</v>
      </c>
      <c r="H290" s="2">
        <v>4</v>
      </c>
      <c r="I290" s="2">
        <v>199</v>
      </c>
      <c r="J290" s="2">
        <v>7</v>
      </c>
      <c r="K290" s="2">
        <v>45</v>
      </c>
      <c r="L290" s="2">
        <v>29</v>
      </c>
      <c r="M290" s="2">
        <v>0</v>
      </c>
      <c r="N290" s="2">
        <v>0</v>
      </c>
      <c r="O290" s="2">
        <v>11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11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</row>
    <row r="291" spans="1:26" x14ac:dyDescent="0.35">
      <c r="A291" s="2">
        <v>41504</v>
      </c>
      <c r="B291" s="2" t="s">
        <v>275</v>
      </c>
      <c r="C291" s="2" t="s">
        <v>194</v>
      </c>
      <c r="D291" s="2" t="s">
        <v>195</v>
      </c>
      <c r="E291" s="2" t="s">
        <v>196</v>
      </c>
      <c r="F291" s="2" t="s">
        <v>210</v>
      </c>
      <c r="G291" s="2">
        <v>175</v>
      </c>
      <c r="H291" s="2">
        <v>3</v>
      </c>
      <c r="I291" s="2">
        <v>171</v>
      </c>
      <c r="J291" s="2">
        <v>4</v>
      </c>
      <c r="K291" s="2">
        <v>40</v>
      </c>
      <c r="L291" s="2">
        <v>38</v>
      </c>
      <c r="M291" s="2">
        <v>17</v>
      </c>
      <c r="N291" s="2">
        <v>9</v>
      </c>
      <c r="O291" s="2">
        <v>1</v>
      </c>
      <c r="P291" s="2" t="s">
        <v>212</v>
      </c>
      <c r="Q291" s="2">
        <v>16</v>
      </c>
      <c r="R291" s="2">
        <v>1</v>
      </c>
      <c r="S291" s="2">
        <v>0</v>
      </c>
      <c r="T291" s="2">
        <v>0</v>
      </c>
      <c r="U291" s="2">
        <v>1</v>
      </c>
      <c r="V291" s="2" t="s">
        <v>220</v>
      </c>
      <c r="W291" s="2">
        <v>8</v>
      </c>
      <c r="X291" s="2">
        <v>2</v>
      </c>
      <c r="Y291" s="2">
        <v>1</v>
      </c>
      <c r="Z291" s="2">
        <v>18</v>
      </c>
    </row>
    <row r="292" spans="1:26" x14ac:dyDescent="0.35">
      <c r="A292" s="2">
        <v>41504</v>
      </c>
      <c r="B292" s="2" t="s">
        <v>275</v>
      </c>
      <c r="C292" s="2" t="s">
        <v>194</v>
      </c>
      <c r="D292" s="2" t="s">
        <v>195</v>
      </c>
      <c r="E292" s="2" t="s">
        <v>196</v>
      </c>
      <c r="F292" s="2" t="s">
        <v>210</v>
      </c>
      <c r="G292" s="2">
        <v>175</v>
      </c>
      <c r="H292" s="2">
        <v>3</v>
      </c>
      <c r="I292" s="2">
        <v>171</v>
      </c>
      <c r="J292" s="2">
        <v>4</v>
      </c>
      <c r="K292" s="2">
        <v>40</v>
      </c>
      <c r="L292" s="2">
        <v>38</v>
      </c>
      <c r="M292" s="2">
        <v>17</v>
      </c>
      <c r="N292" s="2">
        <v>9</v>
      </c>
      <c r="O292" s="2">
        <v>2</v>
      </c>
      <c r="P292" s="2" t="s">
        <v>241</v>
      </c>
      <c r="Q292" s="2">
        <v>98</v>
      </c>
      <c r="R292" s="2">
        <v>0</v>
      </c>
      <c r="S292" s="2">
        <v>1</v>
      </c>
      <c r="T292" s="2">
        <v>0</v>
      </c>
      <c r="U292" s="2">
        <v>2</v>
      </c>
      <c r="V292" s="2" t="s">
        <v>241</v>
      </c>
      <c r="W292" s="2">
        <v>8</v>
      </c>
      <c r="X292" s="2">
        <v>1</v>
      </c>
      <c r="Y292" s="2">
        <v>1</v>
      </c>
      <c r="Z292" s="2">
        <v>33</v>
      </c>
    </row>
    <row r="293" spans="1:26" x14ac:dyDescent="0.35">
      <c r="A293" s="2">
        <v>41504</v>
      </c>
      <c r="B293" s="2" t="s">
        <v>275</v>
      </c>
      <c r="C293" s="2" t="s">
        <v>194</v>
      </c>
      <c r="D293" s="2" t="s">
        <v>195</v>
      </c>
      <c r="E293" s="2" t="s">
        <v>196</v>
      </c>
      <c r="F293" s="2" t="s">
        <v>210</v>
      </c>
      <c r="G293" s="2">
        <v>175</v>
      </c>
      <c r="H293" s="2">
        <v>3</v>
      </c>
      <c r="I293" s="2">
        <v>171</v>
      </c>
      <c r="J293" s="2">
        <v>4</v>
      </c>
      <c r="K293" s="2">
        <v>40</v>
      </c>
      <c r="L293" s="2">
        <v>38</v>
      </c>
      <c r="M293" s="2">
        <v>17</v>
      </c>
      <c r="N293" s="2">
        <v>9</v>
      </c>
      <c r="O293" s="2">
        <v>3</v>
      </c>
      <c r="P293" s="2" t="s">
        <v>148</v>
      </c>
      <c r="Q293" s="2">
        <v>1</v>
      </c>
      <c r="R293" s="2">
        <v>1</v>
      </c>
      <c r="S293" s="2">
        <v>0</v>
      </c>
      <c r="T293" s="2">
        <v>0</v>
      </c>
      <c r="U293" s="2">
        <v>3</v>
      </c>
      <c r="V293" s="2" t="s">
        <v>203</v>
      </c>
      <c r="W293" s="2">
        <v>5</v>
      </c>
      <c r="X293" s="2">
        <v>0</v>
      </c>
      <c r="Y293" s="2">
        <v>0</v>
      </c>
      <c r="Z293" s="2">
        <v>32</v>
      </c>
    </row>
    <row r="294" spans="1:26" x14ac:dyDescent="0.35">
      <c r="A294" s="2">
        <v>41504</v>
      </c>
      <c r="B294" s="2" t="s">
        <v>275</v>
      </c>
      <c r="C294" s="2" t="s">
        <v>194</v>
      </c>
      <c r="D294" s="2" t="s">
        <v>195</v>
      </c>
      <c r="E294" s="2" t="s">
        <v>196</v>
      </c>
      <c r="F294" s="2" t="s">
        <v>210</v>
      </c>
      <c r="G294" s="2">
        <v>175</v>
      </c>
      <c r="H294" s="2">
        <v>3</v>
      </c>
      <c r="I294" s="2">
        <v>171</v>
      </c>
      <c r="J294" s="2">
        <v>4</v>
      </c>
      <c r="K294" s="2">
        <v>40</v>
      </c>
      <c r="L294" s="2">
        <v>38</v>
      </c>
      <c r="M294" s="2">
        <v>17</v>
      </c>
      <c r="N294" s="2">
        <v>9</v>
      </c>
      <c r="O294" s="2">
        <v>4</v>
      </c>
      <c r="P294" s="2" t="s">
        <v>196</v>
      </c>
      <c r="Q294" s="2">
        <v>33</v>
      </c>
      <c r="R294" s="2">
        <v>1</v>
      </c>
      <c r="S294" s="2">
        <v>0</v>
      </c>
      <c r="T294" s="2">
        <v>0</v>
      </c>
      <c r="U294" s="2">
        <v>4</v>
      </c>
      <c r="V294" s="2" t="s">
        <v>214</v>
      </c>
      <c r="W294" s="2">
        <v>8</v>
      </c>
      <c r="X294" s="2">
        <v>1</v>
      </c>
      <c r="Y294" s="2">
        <v>2</v>
      </c>
      <c r="Z294" s="2">
        <v>23</v>
      </c>
    </row>
    <row r="295" spans="1:26" x14ac:dyDescent="0.35">
      <c r="A295" s="2">
        <v>41504</v>
      </c>
      <c r="B295" s="2" t="s">
        <v>275</v>
      </c>
      <c r="C295" s="2" t="s">
        <v>194</v>
      </c>
      <c r="D295" s="2" t="s">
        <v>195</v>
      </c>
      <c r="E295" s="2" t="s">
        <v>196</v>
      </c>
      <c r="F295" s="2" t="s">
        <v>210</v>
      </c>
      <c r="G295" s="2">
        <v>175</v>
      </c>
      <c r="H295" s="2">
        <v>3</v>
      </c>
      <c r="I295" s="2">
        <v>171</v>
      </c>
      <c r="J295" s="2">
        <v>4</v>
      </c>
      <c r="K295" s="2">
        <v>40</v>
      </c>
      <c r="L295" s="2">
        <v>38</v>
      </c>
      <c r="M295" s="2">
        <v>17</v>
      </c>
      <c r="N295" s="2">
        <v>9</v>
      </c>
      <c r="O295" s="2">
        <v>5</v>
      </c>
      <c r="P295" s="2" t="s">
        <v>233</v>
      </c>
      <c r="Q295" s="2">
        <v>10</v>
      </c>
      <c r="R295" s="2">
        <v>0</v>
      </c>
      <c r="S295" s="2">
        <v>0</v>
      </c>
      <c r="T295" s="2">
        <v>0</v>
      </c>
      <c r="U295" s="2">
        <v>5</v>
      </c>
      <c r="V295" s="2" t="s">
        <v>196</v>
      </c>
      <c r="W295" s="2">
        <v>3</v>
      </c>
      <c r="X295" s="2">
        <v>0</v>
      </c>
      <c r="Y295" s="2">
        <v>0</v>
      </c>
      <c r="Z295" s="2">
        <v>20</v>
      </c>
    </row>
    <row r="296" spans="1:26" x14ac:dyDescent="0.35">
      <c r="A296" s="2">
        <v>41504</v>
      </c>
      <c r="B296" s="2" t="s">
        <v>275</v>
      </c>
      <c r="C296" s="2" t="s">
        <v>194</v>
      </c>
      <c r="D296" s="2" t="s">
        <v>195</v>
      </c>
      <c r="E296" s="2" t="s">
        <v>196</v>
      </c>
      <c r="F296" s="2" t="s">
        <v>210</v>
      </c>
      <c r="G296" s="2">
        <v>175</v>
      </c>
      <c r="H296" s="2">
        <v>3</v>
      </c>
      <c r="I296" s="2">
        <v>171</v>
      </c>
      <c r="J296" s="2">
        <v>4</v>
      </c>
      <c r="K296" s="2">
        <v>40</v>
      </c>
      <c r="L296" s="2">
        <v>38</v>
      </c>
      <c r="M296" s="2">
        <v>17</v>
      </c>
      <c r="N296" s="2">
        <v>9</v>
      </c>
      <c r="O296" s="2">
        <v>6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6</v>
      </c>
      <c r="V296" s="2" t="s">
        <v>233</v>
      </c>
      <c r="W296" s="2">
        <v>8</v>
      </c>
      <c r="X296" s="2">
        <v>0</v>
      </c>
      <c r="Y296" s="2">
        <v>0</v>
      </c>
      <c r="Z296" s="2">
        <v>36</v>
      </c>
    </row>
    <row r="297" spans="1:26" x14ac:dyDescent="0.35">
      <c r="A297" s="2">
        <v>41504</v>
      </c>
      <c r="B297" s="2" t="s">
        <v>275</v>
      </c>
      <c r="C297" s="2" t="s">
        <v>194</v>
      </c>
      <c r="D297" s="2" t="s">
        <v>195</v>
      </c>
      <c r="E297" s="2" t="s">
        <v>196</v>
      </c>
      <c r="F297" s="2" t="s">
        <v>210</v>
      </c>
      <c r="G297" s="2">
        <v>175</v>
      </c>
      <c r="H297" s="2">
        <v>3</v>
      </c>
      <c r="I297" s="2">
        <v>171</v>
      </c>
      <c r="J297" s="2">
        <v>4</v>
      </c>
      <c r="K297" s="2">
        <v>40</v>
      </c>
      <c r="L297" s="2">
        <v>38</v>
      </c>
      <c r="M297" s="2">
        <v>17</v>
      </c>
      <c r="N297" s="2">
        <v>9</v>
      </c>
      <c r="O297" s="2">
        <v>7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7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</row>
    <row r="298" spans="1:26" x14ac:dyDescent="0.35">
      <c r="A298" s="2">
        <v>41504</v>
      </c>
      <c r="B298" s="2" t="s">
        <v>275</v>
      </c>
      <c r="C298" s="2" t="s">
        <v>194</v>
      </c>
      <c r="D298" s="2" t="s">
        <v>195</v>
      </c>
      <c r="E298" s="2" t="s">
        <v>196</v>
      </c>
      <c r="F298" s="2" t="s">
        <v>210</v>
      </c>
      <c r="G298" s="2">
        <v>175</v>
      </c>
      <c r="H298" s="2">
        <v>3</v>
      </c>
      <c r="I298" s="2">
        <v>171</v>
      </c>
      <c r="J298" s="2">
        <v>4</v>
      </c>
      <c r="K298" s="2">
        <v>40</v>
      </c>
      <c r="L298" s="2">
        <v>38</v>
      </c>
      <c r="M298" s="2">
        <v>17</v>
      </c>
      <c r="N298" s="2">
        <v>9</v>
      </c>
      <c r="O298" s="2">
        <v>8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8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</row>
    <row r="299" spans="1:26" x14ac:dyDescent="0.35">
      <c r="A299" s="2">
        <v>41504</v>
      </c>
      <c r="B299" s="2" t="s">
        <v>275</v>
      </c>
      <c r="C299" s="2" t="s">
        <v>194</v>
      </c>
      <c r="D299" s="2" t="s">
        <v>195</v>
      </c>
      <c r="E299" s="2" t="s">
        <v>196</v>
      </c>
      <c r="F299" s="2" t="s">
        <v>210</v>
      </c>
      <c r="G299" s="2">
        <v>175</v>
      </c>
      <c r="H299" s="2">
        <v>3</v>
      </c>
      <c r="I299" s="2">
        <v>171</v>
      </c>
      <c r="J299" s="2">
        <v>4</v>
      </c>
      <c r="K299" s="2">
        <v>40</v>
      </c>
      <c r="L299" s="2">
        <v>38</v>
      </c>
      <c r="M299" s="2">
        <v>17</v>
      </c>
      <c r="N299" s="2">
        <v>9</v>
      </c>
      <c r="O299" s="2">
        <v>9</v>
      </c>
      <c r="P299" s="2">
        <v>0</v>
      </c>
      <c r="Q299" s="2">
        <v>0</v>
      </c>
      <c r="R299" s="2">
        <v>0</v>
      </c>
      <c r="S299" s="2">
        <v>0</v>
      </c>
      <c r="T299" s="2">
        <v>0</v>
      </c>
      <c r="U299" s="2">
        <v>9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</row>
    <row r="300" spans="1:26" x14ac:dyDescent="0.35">
      <c r="A300" s="2">
        <v>41504</v>
      </c>
      <c r="B300" s="2" t="s">
        <v>275</v>
      </c>
      <c r="C300" s="2" t="s">
        <v>194</v>
      </c>
      <c r="D300" s="2" t="s">
        <v>195</v>
      </c>
      <c r="E300" s="2" t="s">
        <v>196</v>
      </c>
      <c r="F300" s="2" t="s">
        <v>210</v>
      </c>
      <c r="G300" s="2">
        <v>175</v>
      </c>
      <c r="H300" s="2">
        <v>3</v>
      </c>
      <c r="I300" s="2">
        <v>171</v>
      </c>
      <c r="J300" s="2">
        <v>4</v>
      </c>
      <c r="K300" s="2">
        <v>40</v>
      </c>
      <c r="L300" s="2">
        <v>38</v>
      </c>
      <c r="M300" s="2">
        <v>17</v>
      </c>
      <c r="N300" s="2">
        <v>9</v>
      </c>
      <c r="O300" s="2">
        <v>10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10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</row>
    <row r="301" spans="1:26" x14ac:dyDescent="0.35">
      <c r="A301" s="2">
        <v>41504</v>
      </c>
      <c r="B301" s="2" t="s">
        <v>275</v>
      </c>
      <c r="C301" s="2" t="s">
        <v>194</v>
      </c>
      <c r="D301" s="2" t="s">
        <v>195</v>
      </c>
      <c r="E301" s="2" t="s">
        <v>196</v>
      </c>
      <c r="F301" s="2" t="s">
        <v>210</v>
      </c>
      <c r="G301" s="2">
        <v>175</v>
      </c>
      <c r="H301" s="2">
        <v>3</v>
      </c>
      <c r="I301" s="2">
        <v>171</v>
      </c>
      <c r="J301" s="2">
        <v>4</v>
      </c>
      <c r="K301" s="2">
        <v>40</v>
      </c>
      <c r="L301" s="2">
        <v>38</v>
      </c>
      <c r="M301" s="2">
        <v>17</v>
      </c>
      <c r="N301" s="2">
        <v>9</v>
      </c>
      <c r="O301" s="2">
        <v>11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11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</row>
    <row r="302" spans="1:26" x14ac:dyDescent="0.35">
      <c r="A302" s="2">
        <v>41511</v>
      </c>
      <c r="B302" s="2" t="s">
        <v>245</v>
      </c>
      <c r="C302" s="2" t="s">
        <v>249</v>
      </c>
      <c r="D302" s="2" t="s">
        <v>209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1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1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</row>
    <row r="303" spans="1:26" x14ac:dyDescent="0.35">
      <c r="A303" s="2">
        <v>41511</v>
      </c>
      <c r="B303" s="2" t="s">
        <v>245</v>
      </c>
      <c r="C303" s="2" t="s">
        <v>249</v>
      </c>
      <c r="D303" s="2" t="s">
        <v>209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2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2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</row>
    <row r="304" spans="1:26" x14ac:dyDescent="0.35">
      <c r="A304" s="2">
        <v>41511</v>
      </c>
      <c r="B304" s="2" t="s">
        <v>245</v>
      </c>
      <c r="C304" s="2" t="s">
        <v>249</v>
      </c>
      <c r="D304" s="2" t="s">
        <v>209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3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3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</row>
    <row r="305" spans="1:26" x14ac:dyDescent="0.35">
      <c r="A305" s="2">
        <v>41511</v>
      </c>
      <c r="B305" s="2" t="s">
        <v>245</v>
      </c>
      <c r="C305" s="2" t="s">
        <v>249</v>
      </c>
      <c r="D305" s="2" t="s">
        <v>209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4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4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</row>
    <row r="306" spans="1:26" x14ac:dyDescent="0.35">
      <c r="A306" s="2">
        <v>41511</v>
      </c>
      <c r="B306" s="2" t="s">
        <v>245</v>
      </c>
      <c r="C306" s="2" t="s">
        <v>249</v>
      </c>
      <c r="D306" s="2" t="s">
        <v>209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5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5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</row>
    <row r="307" spans="1:26" x14ac:dyDescent="0.35">
      <c r="A307" s="2">
        <v>41511</v>
      </c>
      <c r="B307" s="2" t="s">
        <v>245</v>
      </c>
      <c r="C307" s="2" t="s">
        <v>249</v>
      </c>
      <c r="D307" s="2" t="s">
        <v>209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6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6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</row>
    <row r="308" spans="1:26" x14ac:dyDescent="0.35">
      <c r="A308" s="2">
        <v>41511</v>
      </c>
      <c r="B308" s="2" t="s">
        <v>245</v>
      </c>
      <c r="C308" s="2" t="s">
        <v>249</v>
      </c>
      <c r="D308" s="2" t="s">
        <v>209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7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7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</row>
    <row r="309" spans="1:26" x14ac:dyDescent="0.35">
      <c r="A309" s="2">
        <v>41511</v>
      </c>
      <c r="B309" s="2" t="s">
        <v>245</v>
      </c>
      <c r="C309" s="2" t="s">
        <v>249</v>
      </c>
      <c r="D309" s="2" t="s">
        <v>209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8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8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</row>
    <row r="310" spans="1:26" x14ac:dyDescent="0.35">
      <c r="A310" s="2">
        <v>41511</v>
      </c>
      <c r="B310" s="2" t="s">
        <v>245</v>
      </c>
      <c r="C310" s="2" t="s">
        <v>249</v>
      </c>
      <c r="D310" s="2" t="s">
        <v>209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0</v>
      </c>
      <c r="O310" s="2">
        <v>9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9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</row>
    <row r="311" spans="1:26" x14ac:dyDescent="0.35">
      <c r="A311" s="2">
        <v>41511</v>
      </c>
      <c r="B311" s="2" t="s">
        <v>245</v>
      </c>
      <c r="C311" s="2" t="s">
        <v>249</v>
      </c>
      <c r="D311" s="2" t="s">
        <v>209</v>
      </c>
      <c r="E311" s="2">
        <v>0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10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10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</row>
    <row r="312" spans="1:26" x14ac:dyDescent="0.35">
      <c r="A312" s="2">
        <v>41511</v>
      </c>
      <c r="B312" s="2" t="s">
        <v>245</v>
      </c>
      <c r="C312" s="2" t="s">
        <v>249</v>
      </c>
      <c r="D312" s="2" t="s">
        <v>209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11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11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</row>
    <row r="313" spans="1:26" x14ac:dyDescent="0.35">
      <c r="A313" s="2">
        <v>41517</v>
      </c>
      <c r="B313" s="2" t="s">
        <v>71</v>
      </c>
      <c r="C313" s="2" t="s">
        <v>194</v>
      </c>
      <c r="D313" s="2" t="s">
        <v>209</v>
      </c>
      <c r="E313" s="2" t="s">
        <v>196</v>
      </c>
      <c r="F313" s="2" t="s">
        <v>210</v>
      </c>
      <c r="G313" s="2">
        <v>181</v>
      </c>
      <c r="H313" s="2">
        <v>7</v>
      </c>
      <c r="I313" s="2">
        <v>180</v>
      </c>
      <c r="J313" s="2">
        <v>8</v>
      </c>
      <c r="K313" s="2">
        <v>40</v>
      </c>
      <c r="L313" s="2">
        <v>40</v>
      </c>
      <c r="M313" s="2">
        <v>19</v>
      </c>
      <c r="N313" s="2">
        <v>12</v>
      </c>
      <c r="O313" s="2">
        <v>1</v>
      </c>
      <c r="P313" s="2" t="s">
        <v>232</v>
      </c>
      <c r="Q313" s="2">
        <v>15</v>
      </c>
      <c r="R313" s="2">
        <v>1</v>
      </c>
      <c r="S313" s="2">
        <v>0</v>
      </c>
      <c r="T313" s="2">
        <v>0</v>
      </c>
      <c r="U313" s="2">
        <v>1</v>
      </c>
      <c r="V313" s="2" t="s">
        <v>280</v>
      </c>
      <c r="W313" s="2">
        <v>7</v>
      </c>
      <c r="X313" s="2">
        <v>1</v>
      </c>
      <c r="Y313" s="2">
        <v>1</v>
      </c>
      <c r="Z313" s="2">
        <v>15</v>
      </c>
    </row>
    <row r="314" spans="1:26" x14ac:dyDescent="0.35">
      <c r="A314" s="2">
        <v>41517</v>
      </c>
      <c r="B314" s="2" t="s">
        <v>71</v>
      </c>
      <c r="C314" s="2" t="s">
        <v>194</v>
      </c>
      <c r="D314" s="2" t="s">
        <v>209</v>
      </c>
      <c r="E314" s="2" t="s">
        <v>196</v>
      </c>
      <c r="F314" s="2" t="s">
        <v>210</v>
      </c>
      <c r="G314" s="2">
        <v>181</v>
      </c>
      <c r="H314" s="2">
        <v>7</v>
      </c>
      <c r="I314" s="2">
        <v>180</v>
      </c>
      <c r="J314" s="2">
        <v>8</v>
      </c>
      <c r="K314" s="2">
        <v>40</v>
      </c>
      <c r="L314" s="2">
        <v>40</v>
      </c>
      <c r="M314" s="2">
        <v>19</v>
      </c>
      <c r="N314" s="2">
        <v>12</v>
      </c>
      <c r="O314" s="2">
        <v>2</v>
      </c>
      <c r="P314" s="2" t="s">
        <v>241</v>
      </c>
      <c r="Q314" s="2">
        <v>30</v>
      </c>
      <c r="R314" s="2">
        <v>1</v>
      </c>
      <c r="S314" s="2">
        <v>0</v>
      </c>
      <c r="T314" s="2">
        <v>0</v>
      </c>
      <c r="U314" s="2">
        <v>2</v>
      </c>
      <c r="V314" s="2" t="s">
        <v>220</v>
      </c>
      <c r="W314" s="2">
        <v>8</v>
      </c>
      <c r="X314" s="2">
        <v>2</v>
      </c>
      <c r="Y314" s="2">
        <v>0</v>
      </c>
      <c r="Z314" s="2">
        <v>42</v>
      </c>
    </row>
    <row r="315" spans="1:26" x14ac:dyDescent="0.35">
      <c r="A315" s="2">
        <v>41517</v>
      </c>
      <c r="B315" s="2" t="s">
        <v>71</v>
      </c>
      <c r="C315" s="2" t="s">
        <v>194</v>
      </c>
      <c r="D315" s="2" t="s">
        <v>209</v>
      </c>
      <c r="E315" s="2" t="s">
        <v>196</v>
      </c>
      <c r="F315" s="2" t="s">
        <v>210</v>
      </c>
      <c r="G315" s="2">
        <v>181</v>
      </c>
      <c r="H315" s="2">
        <v>7</v>
      </c>
      <c r="I315" s="2">
        <v>180</v>
      </c>
      <c r="J315" s="2">
        <v>8</v>
      </c>
      <c r="K315" s="2">
        <v>40</v>
      </c>
      <c r="L315" s="2">
        <v>40</v>
      </c>
      <c r="M315" s="2">
        <v>19</v>
      </c>
      <c r="N315" s="2">
        <v>12</v>
      </c>
      <c r="O315" s="2">
        <v>3</v>
      </c>
      <c r="P315" s="2" t="s">
        <v>242</v>
      </c>
      <c r="Q315" s="2">
        <v>15</v>
      </c>
      <c r="R315" s="2">
        <v>1</v>
      </c>
      <c r="S315" s="2">
        <v>0</v>
      </c>
      <c r="T315" s="2">
        <v>0</v>
      </c>
      <c r="U315" s="2">
        <v>3</v>
      </c>
      <c r="V315" s="2" t="s">
        <v>232</v>
      </c>
      <c r="W315" s="2">
        <v>5</v>
      </c>
      <c r="X315" s="2">
        <v>0</v>
      </c>
      <c r="Y315" s="2">
        <v>0</v>
      </c>
      <c r="Z315" s="2">
        <v>26</v>
      </c>
    </row>
    <row r="316" spans="1:26" x14ac:dyDescent="0.35">
      <c r="A316" s="2">
        <v>41517</v>
      </c>
      <c r="B316" s="2" t="s">
        <v>71</v>
      </c>
      <c r="C316" s="2" t="s">
        <v>194</v>
      </c>
      <c r="D316" s="2" t="s">
        <v>209</v>
      </c>
      <c r="E316" s="2" t="s">
        <v>196</v>
      </c>
      <c r="F316" s="2" t="s">
        <v>210</v>
      </c>
      <c r="G316" s="2">
        <v>181</v>
      </c>
      <c r="H316" s="2">
        <v>7</v>
      </c>
      <c r="I316" s="2">
        <v>180</v>
      </c>
      <c r="J316" s="2">
        <v>8</v>
      </c>
      <c r="K316" s="2">
        <v>40</v>
      </c>
      <c r="L316" s="2">
        <v>40</v>
      </c>
      <c r="M316" s="2">
        <v>19</v>
      </c>
      <c r="N316" s="2">
        <v>12</v>
      </c>
      <c r="O316" s="2">
        <v>4</v>
      </c>
      <c r="P316" s="2" t="s">
        <v>198</v>
      </c>
      <c r="Q316" s="2">
        <v>0</v>
      </c>
      <c r="R316" s="2">
        <v>1</v>
      </c>
      <c r="S316" s="2">
        <v>0</v>
      </c>
      <c r="T316" s="2">
        <v>0</v>
      </c>
      <c r="U316" s="2">
        <v>4</v>
      </c>
      <c r="V316" s="2" t="s">
        <v>233</v>
      </c>
      <c r="W316" s="2">
        <v>6</v>
      </c>
      <c r="X316" s="2">
        <v>0</v>
      </c>
      <c r="Y316" s="2">
        <v>1</v>
      </c>
      <c r="Z316" s="2">
        <v>15</v>
      </c>
    </row>
    <row r="317" spans="1:26" x14ac:dyDescent="0.35">
      <c r="A317" s="2">
        <v>41517</v>
      </c>
      <c r="B317" s="2" t="s">
        <v>71</v>
      </c>
      <c r="C317" s="2" t="s">
        <v>194</v>
      </c>
      <c r="D317" s="2" t="s">
        <v>209</v>
      </c>
      <c r="E317" s="2" t="s">
        <v>196</v>
      </c>
      <c r="F317" s="2" t="s">
        <v>210</v>
      </c>
      <c r="G317" s="2">
        <v>181</v>
      </c>
      <c r="H317" s="2">
        <v>7</v>
      </c>
      <c r="I317" s="2">
        <v>180</v>
      </c>
      <c r="J317" s="2">
        <v>8</v>
      </c>
      <c r="K317" s="2">
        <v>40</v>
      </c>
      <c r="L317" s="2">
        <v>40</v>
      </c>
      <c r="M317" s="2">
        <v>19</v>
      </c>
      <c r="N317" s="2">
        <v>12</v>
      </c>
      <c r="O317" s="2">
        <v>5</v>
      </c>
      <c r="P317" s="2" t="s">
        <v>220</v>
      </c>
      <c r="Q317" s="2">
        <v>21</v>
      </c>
      <c r="R317" s="2">
        <v>1</v>
      </c>
      <c r="S317" s="2">
        <v>0</v>
      </c>
      <c r="T317" s="2">
        <v>0</v>
      </c>
      <c r="U317" s="2">
        <v>5</v>
      </c>
      <c r="V317" s="2" t="s">
        <v>203</v>
      </c>
      <c r="W317" s="2">
        <v>8</v>
      </c>
      <c r="X317" s="2">
        <v>0</v>
      </c>
      <c r="Y317" s="2">
        <v>0</v>
      </c>
      <c r="Z317" s="2">
        <v>36</v>
      </c>
    </row>
    <row r="318" spans="1:26" x14ac:dyDescent="0.35">
      <c r="A318" s="2">
        <v>41517</v>
      </c>
      <c r="B318" s="2" t="s">
        <v>71</v>
      </c>
      <c r="C318" s="2" t="s">
        <v>194</v>
      </c>
      <c r="D318" s="2" t="s">
        <v>209</v>
      </c>
      <c r="E318" s="2" t="s">
        <v>196</v>
      </c>
      <c r="F318" s="2" t="s">
        <v>210</v>
      </c>
      <c r="G318" s="2">
        <v>181</v>
      </c>
      <c r="H318" s="2">
        <v>7</v>
      </c>
      <c r="I318" s="2">
        <v>180</v>
      </c>
      <c r="J318" s="2">
        <v>8</v>
      </c>
      <c r="K318" s="2">
        <v>40</v>
      </c>
      <c r="L318" s="2">
        <v>40</v>
      </c>
      <c r="M318" s="2">
        <v>19</v>
      </c>
      <c r="N318" s="2">
        <v>12</v>
      </c>
      <c r="O318" s="2">
        <v>6</v>
      </c>
      <c r="P318" s="2" t="s">
        <v>196</v>
      </c>
      <c r="Q318" s="2">
        <v>23</v>
      </c>
      <c r="R318" s="2">
        <v>1</v>
      </c>
      <c r="S318" s="2">
        <v>0</v>
      </c>
      <c r="T318" s="2">
        <v>0</v>
      </c>
      <c r="U318" s="2">
        <v>6</v>
      </c>
      <c r="V318" s="2" t="s">
        <v>270</v>
      </c>
      <c r="W318" s="2">
        <v>3</v>
      </c>
      <c r="X318" s="2">
        <v>1</v>
      </c>
      <c r="Y318" s="2">
        <v>0</v>
      </c>
      <c r="Z318" s="2">
        <v>15</v>
      </c>
    </row>
    <row r="319" spans="1:26" x14ac:dyDescent="0.35">
      <c r="A319" s="2">
        <v>41517</v>
      </c>
      <c r="B319" s="2" t="s">
        <v>71</v>
      </c>
      <c r="C319" s="2" t="s">
        <v>194</v>
      </c>
      <c r="D319" s="2" t="s">
        <v>209</v>
      </c>
      <c r="E319" s="2" t="s">
        <v>196</v>
      </c>
      <c r="F319" s="2" t="s">
        <v>210</v>
      </c>
      <c r="G319" s="2">
        <v>181</v>
      </c>
      <c r="H319" s="2">
        <v>7</v>
      </c>
      <c r="I319" s="2">
        <v>180</v>
      </c>
      <c r="J319" s="2">
        <v>8</v>
      </c>
      <c r="K319" s="2">
        <v>40</v>
      </c>
      <c r="L319" s="2">
        <v>40</v>
      </c>
      <c r="M319" s="2">
        <v>19</v>
      </c>
      <c r="N319" s="2">
        <v>12</v>
      </c>
      <c r="O319" s="2">
        <v>7</v>
      </c>
      <c r="P319" s="2" t="s">
        <v>233</v>
      </c>
      <c r="Q319" s="2">
        <v>37</v>
      </c>
      <c r="R319" s="2">
        <v>0</v>
      </c>
      <c r="S319" s="2">
        <v>0</v>
      </c>
      <c r="T319" s="2">
        <v>0</v>
      </c>
      <c r="U319" s="2">
        <v>7</v>
      </c>
      <c r="V319" s="2" t="s">
        <v>196</v>
      </c>
      <c r="W319" s="2">
        <v>3</v>
      </c>
      <c r="X319" s="2">
        <v>0</v>
      </c>
      <c r="Y319" s="2">
        <v>6</v>
      </c>
      <c r="Z319" s="2">
        <v>19</v>
      </c>
    </row>
    <row r="320" spans="1:26" x14ac:dyDescent="0.35">
      <c r="A320" s="2">
        <v>41517</v>
      </c>
      <c r="B320" s="2" t="s">
        <v>71</v>
      </c>
      <c r="C320" s="2" t="s">
        <v>194</v>
      </c>
      <c r="D320" s="2" t="s">
        <v>209</v>
      </c>
      <c r="E320" s="2" t="s">
        <v>196</v>
      </c>
      <c r="F320" s="2" t="s">
        <v>210</v>
      </c>
      <c r="G320" s="2">
        <v>181</v>
      </c>
      <c r="H320" s="2">
        <v>7</v>
      </c>
      <c r="I320" s="2">
        <v>180</v>
      </c>
      <c r="J320" s="2">
        <v>8</v>
      </c>
      <c r="K320" s="2">
        <v>40</v>
      </c>
      <c r="L320" s="2">
        <v>40</v>
      </c>
      <c r="M320" s="2">
        <v>19</v>
      </c>
      <c r="N320" s="2">
        <v>12</v>
      </c>
      <c r="O320" s="2">
        <v>8</v>
      </c>
      <c r="P320" s="2" t="s">
        <v>224</v>
      </c>
      <c r="Q320" s="2">
        <v>8</v>
      </c>
      <c r="R320" s="2">
        <v>1</v>
      </c>
      <c r="S320" s="2">
        <v>0</v>
      </c>
      <c r="T320" s="2">
        <v>0</v>
      </c>
      <c r="U320" s="2">
        <v>8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</row>
    <row r="321" spans="1:26" x14ac:dyDescent="0.35">
      <c r="A321" s="2">
        <v>41517</v>
      </c>
      <c r="B321" s="2" t="s">
        <v>71</v>
      </c>
      <c r="C321" s="2" t="s">
        <v>194</v>
      </c>
      <c r="D321" s="2" t="s">
        <v>209</v>
      </c>
      <c r="E321" s="2" t="s">
        <v>196</v>
      </c>
      <c r="F321" s="2" t="s">
        <v>210</v>
      </c>
      <c r="G321" s="2">
        <v>181</v>
      </c>
      <c r="H321" s="2">
        <v>7</v>
      </c>
      <c r="I321" s="2">
        <v>180</v>
      </c>
      <c r="J321" s="2">
        <v>8</v>
      </c>
      <c r="K321" s="2">
        <v>40</v>
      </c>
      <c r="L321" s="2">
        <v>40</v>
      </c>
      <c r="M321" s="2">
        <v>19</v>
      </c>
      <c r="N321" s="2">
        <v>12</v>
      </c>
      <c r="O321" s="2">
        <v>9</v>
      </c>
      <c r="P321" s="2" t="s">
        <v>280</v>
      </c>
      <c r="Q321" s="2">
        <v>13</v>
      </c>
      <c r="R321" s="2">
        <v>0</v>
      </c>
      <c r="S321" s="2">
        <v>0</v>
      </c>
      <c r="T321" s="2">
        <v>0</v>
      </c>
      <c r="U321" s="2">
        <v>9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</row>
    <row r="322" spans="1:26" x14ac:dyDescent="0.35">
      <c r="A322" s="2">
        <v>41517</v>
      </c>
      <c r="B322" s="2" t="s">
        <v>71</v>
      </c>
      <c r="C322" s="2" t="s">
        <v>194</v>
      </c>
      <c r="D322" s="2" t="s">
        <v>209</v>
      </c>
      <c r="E322" s="2" t="s">
        <v>196</v>
      </c>
      <c r="F322" s="2" t="s">
        <v>210</v>
      </c>
      <c r="G322" s="2">
        <v>181</v>
      </c>
      <c r="H322" s="2">
        <v>7</v>
      </c>
      <c r="I322" s="2">
        <v>180</v>
      </c>
      <c r="J322" s="2">
        <v>8</v>
      </c>
      <c r="K322" s="2">
        <v>40</v>
      </c>
      <c r="L322" s="2">
        <v>40</v>
      </c>
      <c r="M322" s="2">
        <v>19</v>
      </c>
      <c r="N322" s="2">
        <v>12</v>
      </c>
      <c r="O322" s="2">
        <v>10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10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</row>
    <row r="323" spans="1:26" x14ac:dyDescent="0.35">
      <c r="A323" s="2">
        <v>41517</v>
      </c>
      <c r="B323" s="2" t="s">
        <v>71</v>
      </c>
      <c r="C323" s="2" t="s">
        <v>194</v>
      </c>
      <c r="D323" s="2" t="s">
        <v>209</v>
      </c>
      <c r="E323" s="2" t="s">
        <v>196</v>
      </c>
      <c r="F323" s="2" t="s">
        <v>210</v>
      </c>
      <c r="G323" s="2">
        <v>181</v>
      </c>
      <c r="H323" s="2">
        <v>7</v>
      </c>
      <c r="I323" s="2">
        <v>180</v>
      </c>
      <c r="J323" s="2">
        <v>8</v>
      </c>
      <c r="K323" s="2">
        <v>40</v>
      </c>
      <c r="L323" s="2">
        <v>40</v>
      </c>
      <c r="M323" s="2">
        <v>19</v>
      </c>
      <c r="N323" s="2">
        <v>12</v>
      </c>
      <c r="O323" s="2">
        <v>11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11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</row>
    <row r="324" spans="1:26" x14ac:dyDescent="0.35">
      <c r="A324" s="2">
        <v>41518</v>
      </c>
      <c r="B324" s="2" t="s">
        <v>257</v>
      </c>
      <c r="C324" s="2" t="s">
        <v>64</v>
      </c>
      <c r="D324" s="2" t="s">
        <v>195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1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1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</row>
    <row r="325" spans="1:26" x14ac:dyDescent="0.35">
      <c r="A325" s="2">
        <v>41518</v>
      </c>
      <c r="B325" s="2" t="s">
        <v>257</v>
      </c>
      <c r="C325" s="2" t="s">
        <v>64</v>
      </c>
      <c r="D325" s="2" t="s">
        <v>195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2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2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</row>
    <row r="326" spans="1:26" x14ac:dyDescent="0.35">
      <c r="A326" s="2">
        <v>41518</v>
      </c>
      <c r="B326" s="2" t="s">
        <v>257</v>
      </c>
      <c r="C326" s="2" t="s">
        <v>64</v>
      </c>
      <c r="D326" s="2" t="s">
        <v>195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3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3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</row>
    <row r="327" spans="1:26" x14ac:dyDescent="0.35">
      <c r="A327" s="2">
        <v>41518</v>
      </c>
      <c r="B327" s="2" t="s">
        <v>257</v>
      </c>
      <c r="C327" s="2" t="s">
        <v>64</v>
      </c>
      <c r="D327" s="2" t="s">
        <v>195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4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4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</row>
    <row r="328" spans="1:26" x14ac:dyDescent="0.35">
      <c r="A328" s="2">
        <v>41518</v>
      </c>
      <c r="B328" s="2" t="s">
        <v>257</v>
      </c>
      <c r="C328" s="2" t="s">
        <v>64</v>
      </c>
      <c r="D328" s="2" t="s">
        <v>195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5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5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</row>
    <row r="329" spans="1:26" x14ac:dyDescent="0.35">
      <c r="A329" s="2">
        <v>41518</v>
      </c>
      <c r="B329" s="2" t="s">
        <v>257</v>
      </c>
      <c r="C329" s="2" t="s">
        <v>64</v>
      </c>
      <c r="D329" s="2" t="s">
        <v>195</v>
      </c>
      <c r="E329" s="2">
        <v>0</v>
      </c>
      <c r="F329" s="2">
        <v>0</v>
      </c>
      <c r="G329" s="2">
        <v>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6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6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</row>
    <row r="330" spans="1:26" x14ac:dyDescent="0.35">
      <c r="A330" s="2">
        <v>41518</v>
      </c>
      <c r="B330" s="2" t="s">
        <v>257</v>
      </c>
      <c r="C330" s="2" t="s">
        <v>64</v>
      </c>
      <c r="D330" s="2" t="s">
        <v>195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7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7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</row>
    <row r="331" spans="1:26" x14ac:dyDescent="0.35">
      <c r="A331" s="2">
        <v>41518</v>
      </c>
      <c r="B331" s="2" t="s">
        <v>257</v>
      </c>
      <c r="C331" s="2" t="s">
        <v>64</v>
      </c>
      <c r="D331" s="2" t="s">
        <v>195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8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8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</row>
    <row r="332" spans="1:26" x14ac:dyDescent="0.35">
      <c r="A332" s="2">
        <v>41518</v>
      </c>
      <c r="B332" s="2" t="s">
        <v>257</v>
      </c>
      <c r="C332" s="2" t="s">
        <v>64</v>
      </c>
      <c r="D332" s="2" t="s">
        <v>195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9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9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</row>
    <row r="333" spans="1:26" x14ac:dyDescent="0.35">
      <c r="A333" s="2">
        <v>41518</v>
      </c>
      <c r="B333" s="2" t="s">
        <v>257</v>
      </c>
      <c r="C333" s="2" t="s">
        <v>64</v>
      </c>
      <c r="D333" s="2" t="s">
        <v>195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10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10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</row>
    <row r="334" spans="1:26" x14ac:dyDescent="0.35">
      <c r="A334" s="2">
        <v>41518</v>
      </c>
      <c r="B334" s="2" t="s">
        <v>257</v>
      </c>
      <c r="C334" s="2" t="s">
        <v>64</v>
      </c>
      <c r="D334" s="2" t="s">
        <v>195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11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11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</row>
    <row r="335" spans="1:26" x14ac:dyDescent="0.35">
      <c r="A335" s="2">
        <v>41525</v>
      </c>
      <c r="B335" s="2" t="s">
        <v>278</v>
      </c>
      <c r="C335" s="2" t="s">
        <v>229</v>
      </c>
      <c r="D335" s="2" t="s">
        <v>209</v>
      </c>
      <c r="E335" s="2" t="s">
        <v>196</v>
      </c>
      <c r="F335" s="2" t="s">
        <v>197</v>
      </c>
      <c r="G335" s="2">
        <v>172</v>
      </c>
      <c r="H335" s="2">
        <v>8</v>
      </c>
      <c r="I335" s="2">
        <v>113</v>
      </c>
      <c r="J335" s="2">
        <v>5</v>
      </c>
      <c r="K335" s="2">
        <v>37</v>
      </c>
      <c r="L335" s="2">
        <v>40</v>
      </c>
      <c r="M335" s="2">
        <v>8</v>
      </c>
      <c r="N335" s="2">
        <v>17</v>
      </c>
      <c r="O335" s="2">
        <v>1</v>
      </c>
      <c r="P335" s="2" t="s">
        <v>196</v>
      </c>
      <c r="Q335" s="2">
        <v>23</v>
      </c>
      <c r="R335" s="2">
        <v>1</v>
      </c>
      <c r="S335" s="2">
        <v>0</v>
      </c>
      <c r="T335" s="2">
        <v>0</v>
      </c>
      <c r="U335" s="2">
        <v>1</v>
      </c>
      <c r="V335" s="2" t="s">
        <v>199</v>
      </c>
      <c r="W335" s="2">
        <v>10</v>
      </c>
      <c r="X335" s="2">
        <v>3</v>
      </c>
      <c r="Y335" s="2">
        <v>3</v>
      </c>
      <c r="Z335" s="2">
        <v>18</v>
      </c>
    </row>
    <row r="336" spans="1:26" x14ac:dyDescent="0.35">
      <c r="A336" s="2">
        <v>41525</v>
      </c>
      <c r="B336" s="2" t="s">
        <v>278</v>
      </c>
      <c r="C336" s="2" t="s">
        <v>229</v>
      </c>
      <c r="D336" s="2" t="s">
        <v>209</v>
      </c>
      <c r="E336" s="2" t="s">
        <v>196</v>
      </c>
      <c r="F336" s="2" t="s">
        <v>197</v>
      </c>
      <c r="G336" s="2">
        <v>172</v>
      </c>
      <c r="H336" s="2">
        <v>8</v>
      </c>
      <c r="I336" s="2">
        <v>113</v>
      </c>
      <c r="J336" s="2">
        <v>5</v>
      </c>
      <c r="K336" s="2">
        <v>37</v>
      </c>
      <c r="L336" s="2">
        <v>40</v>
      </c>
      <c r="M336" s="2">
        <v>8</v>
      </c>
      <c r="N336" s="2">
        <v>17</v>
      </c>
      <c r="O336" s="2">
        <v>2</v>
      </c>
      <c r="P336" s="2" t="s">
        <v>198</v>
      </c>
      <c r="Q336" s="2">
        <v>24</v>
      </c>
      <c r="R336" s="2">
        <v>1</v>
      </c>
      <c r="S336" s="2">
        <v>0</v>
      </c>
      <c r="T336" s="2">
        <v>0</v>
      </c>
      <c r="U336" s="2">
        <v>2</v>
      </c>
      <c r="V336" s="2" t="s">
        <v>265</v>
      </c>
      <c r="W336" s="2">
        <v>6</v>
      </c>
      <c r="X336" s="2">
        <v>1</v>
      </c>
      <c r="Y336" s="2">
        <v>0</v>
      </c>
      <c r="Z336" s="2">
        <v>18</v>
      </c>
    </row>
    <row r="337" spans="1:26" x14ac:dyDescent="0.35">
      <c r="A337" s="2">
        <v>41525</v>
      </c>
      <c r="B337" s="2" t="s">
        <v>278</v>
      </c>
      <c r="C337" s="2" t="s">
        <v>229</v>
      </c>
      <c r="D337" s="2" t="s">
        <v>209</v>
      </c>
      <c r="E337" s="2" t="s">
        <v>196</v>
      </c>
      <c r="F337" s="2" t="s">
        <v>197</v>
      </c>
      <c r="G337" s="2">
        <v>172</v>
      </c>
      <c r="H337" s="2">
        <v>8</v>
      </c>
      <c r="I337" s="2">
        <v>113</v>
      </c>
      <c r="J337" s="2">
        <v>5</v>
      </c>
      <c r="K337" s="2">
        <v>37</v>
      </c>
      <c r="L337" s="2">
        <v>40</v>
      </c>
      <c r="M337" s="2">
        <v>8</v>
      </c>
      <c r="N337" s="2">
        <v>17</v>
      </c>
      <c r="O337" s="2">
        <v>3</v>
      </c>
      <c r="P337" s="2" t="s">
        <v>233</v>
      </c>
      <c r="Q337" s="2">
        <v>64</v>
      </c>
      <c r="R337" s="2">
        <v>0</v>
      </c>
      <c r="S337" s="2">
        <v>1</v>
      </c>
      <c r="T337" s="2">
        <v>0</v>
      </c>
      <c r="U337" s="2">
        <v>3</v>
      </c>
      <c r="V337" s="2" t="s">
        <v>203</v>
      </c>
      <c r="W337" s="2">
        <v>6</v>
      </c>
      <c r="X337" s="2">
        <v>1</v>
      </c>
      <c r="Y337" s="2">
        <v>2</v>
      </c>
      <c r="Z337" s="2">
        <v>18</v>
      </c>
    </row>
    <row r="338" spans="1:26" x14ac:dyDescent="0.35">
      <c r="A338" s="2">
        <v>41525</v>
      </c>
      <c r="B338" s="2" t="s">
        <v>278</v>
      </c>
      <c r="C338" s="2" t="s">
        <v>229</v>
      </c>
      <c r="D338" s="2" t="s">
        <v>209</v>
      </c>
      <c r="E338" s="2" t="s">
        <v>196</v>
      </c>
      <c r="F338" s="2" t="s">
        <v>197</v>
      </c>
      <c r="G338" s="2">
        <v>172</v>
      </c>
      <c r="H338" s="2">
        <v>8</v>
      </c>
      <c r="I338" s="2">
        <v>113</v>
      </c>
      <c r="J338" s="2">
        <v>5</v>
      </c>
      <c r="K338" s="2">
        <v>37</v>
      </c>
      <c r="L338" s="2">
        <v>40</v>
      </c>
      <c r="M338" s="2">
        <v>8</v>
      </c>
      <c r="N338" s="2">
        <v>17</v>
      </c>
      <c r="O338" s="2">
        <v>4</v>
      </c>
      <c r="P338" s="2" t="s">
        <v>297</v>
      </c>
      <c r="Q338" s="2">
        <v>25</v>
      </c>
      <c r="R338" s="2">
        <v>1</v>
      </c>
      <c r="S338" s="2">
        <v>0</v>
      </c>
      <c r="T338" s="2">
        <v>0</v>
      </c>
      <c r="U338" s="2">
        <v>4</v>
      </c>
      <c r="V338" s="2" t="s">
        <v>214</v>
      </c>
      <c r="W338" s="2">
        <v>5</v>
      </c>
      <c r="X338" s="2">
        <v>1</v>
      </c>
      <c r="Y338" s="2">
        <v>0</v>
      </c>
      <c r="Z338" s="2">
        <v>10</v>
      </c>
    </row>
    <row r="339" spans="1:26" x14ac:dyDescent="0.35">
      <c r="A339" s="2">
        <v>41525</v>
      </c>
      <c r="B339" s="2" t="s">
        <v>278</v>
      </c>
      <c r="C339" s="2" t="s">
        <v>229</v>
      </c>
      <c r="D339" s="2" t="s">
        <v>209</v>
      </c>
      <c r="E339" s="2" t="s">
        <v>196</v>
      </c>
      <c r="F339" s="2" t="s">
        <v>197</v>
      </c>
      <c r="G339" s="2">
        <v>172</v>
      </c>
      <c r="H339" s="2">
        <v>8</v>
      </c>
      <c r="I339" s="2">
        <v>113</v>
      </c>
      <c r="J339" s="2">
        <v>5</v>
      </c>
      <c r="K339" s="2">
        <v>37</v>
      </c>
      <c r="L339" s="2">
        <v>40</v>
      </c>
      <c r="M339" s="2">
        <v>8</v>
      </c>
      <c r="N339" s="2">
        <v>17</v>
      </c>
      <c r="O339" s="2">
        <v>5</v>
      </c>
      <c r="P339" s="2" t="s">
        <v>199</v>
      </c>
      <c r="Q339" s="2">
        <v>0</v>
      </c>
      <c r="R339" s="2">
        <v>1</v>
      </c>
      <c r="S339" s="2">
        <v>0</v>
      </c>
      <c r="T339" s="2">
        <v>0</v>
      </c>
      <c r="U339" s="2">
        <v>5</v>
      </c>
      <c r="V339" s="2" t="s">
        <v>67</v>
      </c>
      <c r="W339" s="2">
        <v>4</v>
      </c>
      <c r="X339" s="2">
        <v>0</v>
      </c>
      <c r="Y339" s="2">
        <v>0</v>
      </c>
      <c r="Z339" s="2">
        <v>16</v>
      </c>
    </row>
    <row r="340" spans="1:26" x14ac:dyDescent="0.35">
      <c r="A340" s="2">
        <v>41525</v>
      </c>
      <c r="B340" s="2" t="s">
        <v>278</v>
      </c>
      <c r="C340" s="2" t="s">
        <v>229</v>
      </c>
      <c r="D340" s="2" t="s">
        <v>209</v>
      </c>
      <c r="E340" s="2" t="s">
        <v>196</v>
      </c>
      <c r="F340" s="2" t="s">
        <v>197</v>
      </c>
      <c r="G340" s="2">
        <v>172</v>
      </c>
      <c r="H340" s="2">
        <v>8</v>
      </c>
      <c r="I340" s="2">
        <v>113</v>
      </c>
      <c r="J340" s="2">
        <v>5</v>
      </c>
      <c r="K340" s="2">
        <v>37</v>
      </c>
      <c r="L340" s="2">
        <v>40</v>
      </c>
      <c r="M340" s="2">
        <v>8</v>
      </c>
      <c r="N340" s="2">
        <v>17</v>
      </c>
      <c r="O340" s="2">
        <v>6</v>
      </c>
      <c r="P340" s="2" t="s">
        <v>265</v>
      </c>
      <c r="Q340" s="2">
        <v>20</v>
      </c>
      <c r="R340" s="2">
        <v>1</v>
      </c>
      <c r="S340" s="2">
        <v>0</v>
      </c>
      <c r="T340" s="2">
        <v>0</v>
      </c>
      <c r="U340" s="2">
        <v>6</v>
      </c>
      <c r="V340" s="2" t="s">
        <v>233</v>
      </c>
      <c r="W340" s="2">
        <v>3</v>
      </c>
      <c r="X340" s="2">
        <v>0</v>
      </c>
      <c r="Y340" s="2">
        <v>0</v>
      </c>
      <c r="Z340" s="2">
        <v>8</v>
      </c>
    </row>
    <row r="341" spans="1:26" x14ac:dyDescent="0.35">
      <c r="A341" s="2">
        <v>41525</v>
      </c>
      <c r="B341" s="2" t="s">
        <v>278</v>
      </c>
      <c r="C341" s="2" t="s">
        <v>229</v>
      </c>
      <c r="D341" s="2" t="s">
        <v>209</v>
      </c>
      <c r="E341" s="2" t="s">
        <v>196</v>
      </c>
      <c r="F341" s="2" t="s">
        <v>197</v>
      </c>
      <c r="G341" s="2">
        <v>172</v>
      </c>
      <c r="H341" s="2">
        <v>8</v>
      </c>
      <c r="I341" s="2">
        <v>113</v>
      </c>
      <c r="J341" s="2">
        <v>5</v>
      </c>
      <c r="K341" s="2">
        <v>37</v>
      </c>
      <c r="L341" s="2">
        <v>40</v>
      </c>
      <c r="M341" s="2">
        <v>8</v>
      </c>
      <c r="N341" s="2">
        <v>17</v>
      </c>
      <c r="O341" s="2">
        <v>7</v>
      </c>
      <c r="P341" s="2" t="s">
        <v>212</v>
      </c>
      <c r="Q341" s="2">
        <v>4</v>
      </c>
      <c r="R341" s="2">
        <v>1</v>
      </c>
      <c r="S341" s="2">
        <v>0</v>
      </c>
      <c r="T341" s="2">
        <v>0</v>
      </c>
      <c r="U341" s="2">
        <v>7</v>
      </c>
      <c r="V341" s="2" t="s">
        <v>212</v>
      </c>
      <c r="W341" s="2">
        <v>1</v>
      </c>
      <c r="X341" s="2">
        <v>0</v>
      </c>
      <c r="Y341" s="2">
        <v>0</v>
      </c>
      <c r="Z341" s="2">
        <v>2</v>
      </c>
    </row>
    <row r="342" spans="1:26" x14ac:dyDescent="0.35">
      <c r="A342" s="2">
        <v>41525</v>
      </c>
      <c r="B342" s="2" t="s">
        <v>278</v>
      </c>
      <c r="C342" s="2" t="s">
        <v>229</v>
      </c>
      <c r="D342" s="2" t="s">
        <v>209</v>
      </c>
      <c r="E342" s="2" t="s">
        <v>196</v>
      </c>
      <c r="F342" s="2" t="s">
        <v>197</v>
      </c>
      <c r="G342" s="2">
        <v>172</v>
      </c>
      <c r="H342" s="2">
        <v>8</v>
      </c>
      <c r="I342" s="2">
        <v>113</v>
      </c>
      <c r="J342" s="2">
        <v>5</v>
      </c>
      <c r="K342" s="2">
        <v>37</v>
      </c>
      <c r="L342" s="2">
        <v>40</v>
      </c>
      <c r="M342" s="2">
        <v>8</v>
      </c>
      <c r="N342" s="2">
        <v>17</v>
      </c>
      <c r="O342" s="2">
        <v>8</v>
      </c>
      <c r="P342" s="2" t="s">
        <v>203</v>
      </c>
      <c r="Q342" s="2">
        <v>4</v>
      </c>
      <c r="R342" s="2">
        <v>1</v>
      </c>
      <c r="S342" s="2">
        <v>0</v>
      </c>
      <c r="T342" s="2">
        <v>0</v>
      </c>
      <c r="U342" s="2">
        <v>8</v>
      </c>
      <c r="V342" s="2" t="s">
        <v>297</v>
      </c>
      <c r="W342" s="2">
        <v>1</v>
      </c>
      <c r="X342" s="2">
        <v>0</v>
      </c>
      <c r="Y342" s="2">
        <v>0</v>
      </c>
      <c r="Z342" s="2">
        <v>4</v>
      </c>
    </row>
    <row r="343" spans="1:26" x14ac:dyDescent="0.35">
      <c r="A343" s="2">
        <v>41525</v>
      </c>
      <c r="B343" s="2" t="s">
        <v>278</v>
      </c>
      <c r="C343" s="2" t="s">
        <v>229</v>
      </c>
      <c r="D343" s="2" t="s">
        <v>209</v>
      </c>
      <c r="E343" s="2" t="s">
        <v>196</v>
      </c>
      <c r="F343" s="2" t="s">
        <v>197</v>
      </c>
      <c r="G343" s="2">
        <v>172</v>
      </c>
      <c r="H343" s="2">
        <v>8</v>
      </c>
      <c r="I343" s="2">
        <v>113</v>
      </c>
      <c r="J343" s="2">
        <v>5</v>
      </c>
      <c r="K343" s="2">
        <v>37</v>
      </c>
      <c r="L343" s="2">
        <v>40</v>
      </c>
      <c r="M343" s="2">
        <v>8</v>
      </c>
      <c r="N343" s="2">
        <v>17</v>
      </c>
      <c r="O343" s="2">
        <v>9</v>
      </c>
      <c r="P343" s="2" t="s">
        <v>67</v>
      </c>
      <c r="Q343" s="2">
        <v>0</v>
      </c>
      <c r="R343" s="2">
        <v>1</v>
      </c>
      <c r="S343" s="2">
        <v>0</v>
      </c>
      <c r="T343" s="2">
        <v>0</v>
      </c>
      <c r="U343" s="2">
        <v>9</v>
      </c>
      <c r="V343" s="2" t="s">
        <v>196</v>
      </c>
      <c r="W343" s="2">
        <v>1</v>
      </c>
      <c r="X343" s="2">
        <v>0</v>
      </c>
      <c r="Y343" s="2">
        <v>0</v>
      </c>
      <c r="Z343" s="2">
        <v>2</v>
      </c>
    </row>
    <row r="344" spans="1:26" x14ac:dyDescent="0.35">
      <c r="A344" s="2">
        <v>41525</v>
      </c>
      <c r="B344" s="2" t="s">
        <v>278</v>
      </c>
      <c r="C344" s="2" t="s">
        <v>229</v>
      </c>
      <c r="D344" s="2" t="s">
        <v>209</v>
      </c>
      <c r="E344" s="2" t="s">
        <v>196</v>
      </c>
      <c r="F344" s="2" t="s">
        <v>197</v>
      </c>
      <c r="G344" s="2">
        <v>172</v>
      </c>
      <c r="H344" s="2">
        <v>8</v>
      </c>
      <c r="I344" s="2">
        <v>113</v>
      </c>
      <c r="J344" s="2">
        <v>5</v>
      </c>
      <c r="K344" s="2">
        <v>37</v>
      </c>
      <c r="L344" s="2">
        <v>40</v>
      </c>
      <c r="M344" s="2">
        <v>8</v>
      </c>
      <c r="N344" s="2">
        <v>17</v>
      </c>
      <c r="O344" s="2">
        <v>10</v>
      </c>
      <c r="P344" s="2" t="s">
        <v>214</v>
      </c>
      <c r="Q344" s="2">
        <v>0</v>
      </c>
      <c r="R344" s="2">
        <v>0</v>
      </c>
      <c r="S344" s="2">
        <v>0</v>
      </c>
      <c r="T344" s="2">
        <v>0</v>
      </c>
      <c r="U344" s="2">
        <v>10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</row>
    <row r="345" spans="1:26" x14ac:dyDescent="0.35">
      <c r="A345" s="2">
        <v>41525</v>
      </c>
      <c r="B345" s="2" t="s">
        <v>278</v>
      </c>
      <c r="C345" s="2" t="s">
        <v>229</v>
      </c>
      <c r="D345" s="2" t="s">
        <v>209</v>
      </c>
      <c r="E345" s="2" t="s">
        <v>196</v>
      </c>
      <c r="F345" s="2" t="s">
        <v>197</v>
      </c>
      <c r="G345" s="2">
        <v>172</v>
      </c>
      <c r="H345" s="2">
        <v>8</v>
      </c>
      <c r="I345" s="2">
        <v>113</v>
      </c>
      <c r="J345" s="2">
        <v>5</v>
      </c>
      <c r="K345" s="2">
        <v>37</v>
      </c>
      <c r="L345" s="2">
        <v>40</v>
      </c>
      <c r="M345" s="2">
        <v>8</v>
      </c>
      <c r="N345" s="2">
        <v>17</v>
      </c>
      <c r="O345" s="2">
        <v>11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11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</row>
    <row r="346" spans="1:26" x14ac:dyDescent="0.35">
      <c r="A346" s="2">
        <v>41531</v>
      </c>
      <c r="B346" s="2" t="s">
        <v>282</v>
      </c>
      <c r="C346" s="2" t="s">
        <v>249</v>
      </c>
      <c r="D346" s="2" t="s">
        <v>195</v>
      </c>
      <c r="E346" s="2">
        <v>0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1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1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</row>
    <row r="347" spans="1:26" x14ac:dyDescent="0.35">
      <c r="A347" s="2">
        <v>41531</v>
      </c>
      <c r="B347" s="2" t="s">
        <v>282</v>
      </c>
      <c r="C347" s="2" t="s">
        <v>249</v>
      </c>
      <c r="D347" s="2" t="s">
        <v>195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2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2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</row>
    <row r="348" spans="1:26" x14ac:dyDescent="0.35">
      <c r="A348" s="2">
        <v>41531</v>
      </c>
      <c r="B348" s="2" t="s">
        <v>282</v>
      </c>
      <c r="C348" s="2" t="s">
        <v>249</v>
      </c>
      <c r="D348" s="2" t="s">
        <v>195</v>
      </c>
      <c r="E348" s="2">
        <v>0</v>
      </c>
      <c r="F348" s="2">
        <v>0</v>
      </c>
      <c r="G348" s="2">
        <v>0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3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3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</row>
    <row r="349" spans="1:26" x14ac:dyDescent="0.35">
      <c r="A349" s="2">
        <v>41531</v>
      </c>
      <c r="B349" s="2" t="s">
        <v>282</v>
      </c>
      <c r="C349" s="2" t="s">
        <v>249</v>
      </c>
      <c r="D349" s="2" t="s">
        <v>195</v>
      </c>
      <c r="E349" s="2">
        <v>0</v>
      </c>
      <c r="F349" s="2">
        <v>0</v>
      </c>
      <c r="G349" s="2">
        <v>0</v>
      </c>
      <c r="H349" s="2">
        <v>0</v>
      </c>
      <c r="I349" s="2">
        <v>0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4</v>
      </c>
      <c r="P349" s="2">
        <v>0</v>
      </c>
      <c r="Q349" s="2">
        <v>0</v>
      </c>
      <c r="R349" s="2">
        <v>0</v>
      </c>
      <c r="S349" s="2">
        <v>0</v>
      </c>
      <c r="T349" s="2">
        <v>0</v>
      </c>
      <c r="U349" s="2">
        <v>4</v>
      </c>
      <c r="V349" s="2">
        <v>0</v>
      </c>
      <c r="W349" s="2">
        <v>0</v>
      </c>
      <c r="X349" s="2">
        <v>0</v>
      </c>
      <c r="Y349" s="2">
        <v>0</v>
      </c>
      <c r="Z349" s="2">
        <v>0</v>
      </c>
    </row>
    <row r="350" spans="1:26" x14ac:dyDescent="0.35">
      <c r="A350" s="2">
        <v>41531</v>
      </c>
      <c r="B350" s="2" t="s">
        <v>282</v>
      </c>
      <c r="C350" s="2" t="s">
        <v>249</v>
      </c>
      <c r="D350" s="2" t="s">
        <v>195</v>
      </c>
      <c r="E350" s="2">
        <v>0</v>
      </c>
      <c r="F350" s="2">
        <v>0</v>
      </c>
      <c r="G350" s="2">
        <v>0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0</v>
      </c>
      <c r="N350" s="2">
        <v>0</v>
      </c>
      <c r="O350" s="2">
        <v>5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5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</row>
    <row r="351" spans="1:26" x14ac:dyDescent="0.35">
      <c r="A351" s="2">
        <v>41531</v>
      </c>
      <c r="B351" s="2" t="s">
        <v>282</v>
      </c>
      <c r="C351" s="2" t="s">
        <v>249</v>
      </c>
      <c r="D351" s="2" t="s">
        <v>195</v>
      </c>
      <c r="E351" s="2">
        <v>0</v>
      </c>
      <c r="F351" s="2">
        <v>0</v>
      </c>
      <c r="G351" s="2">
        <v>0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6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6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</row>
    <row r="352" spans="1:26" x14ac:dyDescent="0.35">
      <c r="A352" s="2">
        <v>41531</v>
      </c>
      <c r="B352" s="2" t="s">
        <v>282</v>
      </c>
      <c r="C352" s="2" t="s">
        <v>249</v>
      </c>
      <c r="D352" s="2" t="s">
        <v>195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7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7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</row>
    <row r="353" spans="1:26" x14ac:dyDescent="0.35">
      <c r="A353" s="2">
        <v>41531</v>
      </c>
      <c r="B353" s="2" t="s">
        <v>282</v>
      </c>
      <c r="C353" s="2" t="s">
        <v>249</v>
      </c>
      <c r="D353" s="2" t="s">
        <v>195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8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8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</row>
    <row r="354" spans="1:26" x14ac:dyDescent="0.35">
      <c r="A354" s="2">
        <v>41531</v>
      </c>
      <c r="B354" s="2" t="s">
        <v>282</v>
      </c>
      <c r="C354" s="2" t="s">
        <v>249</v>
      </c>
      <c r="D354" s="2" t="s">
        <v>195</v>
      </c>
      <c r="E354" s="2">
        <v>0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9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9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</row>
    <row r="355" spans="1:26" x14ac:dyDescent="0.35">
      <c r="A355" s="2">
        <v>41531</v>
      </c>
      <c r="B355" s="2" t="s">
        <v>282</v>
      </c>
      <c r="C355" s="2" t="s">
        <v>249</v>
      </c>
      <c r="D355" s="2" t="s">
        <v>195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10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10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</row>
    <row r="356" spans="1:26" x14ac:dyDescent="0.35">
      <c r="A356" s="2">
        <v>41531</v>
      </c>
      <c r="B356" s="2" t="s">
        <v>282</v>
      </c>
      <c r="C356" s="2" t="s">
        <v>249</v>
      </c>
      <c r="D356" s="2" t="s">
        <v>195</v>
      </c>
      <c r="E356" s="2">
        <v>0</v>
      </c>
      <c r="F356" s="2">
        <v>0</v>
      </c>
      <c r="G356" s="2">
        <v>0</v>
      </c>
      <c r="H356" s="2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  <c r="O356" s="2">
        <v>11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11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</row>
    <row r="357" spans="1:26" x14ac:dyDescent="0.35">
      <c r="A357" s="2">
        <v>41532</v>
      </c>
      <c r="B357" s="2" t="s">
        <v>279</v>
      </c>
      <c r="C357" s="2" t="s">
        <v>194</v>
      </c>
      <c r="D357" s="2" t="s">
        <v>195</v>
      </c>
      <c r="E357" s="2" t="s">
        <v>196</v>
      </c>
      <c r="F357" s="2" t="s">
        <v>197</v>
      </c>
      <c r="G357" s="2">
        <v>133</v>
      </c>
      <c r="H357" s="2">
        <v>6</v>
      </c>
      <c r="I357" s="2">
        <v>98</v>
      </c>
      <c r="J357" s="2">
        <v>7</v>
      </c>
      <c r="K357" s="2">
        <v>20</v>
      </c>
      <c r="L357" s="2">
        <v>20</v>
      </c>
      <c r="M357" s="2">
        <v>14</v>
      </c>
      <c r="N357" s="2">
        <v>6</v>
      </c>
      <c r="O357" s="2">
        <v>1</v>
      </c>
      <c r="P357" s="2" t="s">
        <v>265</v>
      </c>
      <c r="Q357" s="2">
        <v>10</v>
      </c>
      <c r="R357" s="2">
        <v>1</v>
      </c>
      <c r="S357" s="2">
        <v>0</v>
      </c>
      <c r="T357" s="2">
        <v>0</v>
      </c>
      <c r="U357" s="2">
        <v>1</v>
      </c>
      <c r="V357" s="2" t="s">
        <v>206</v>
      </c>
      <c r="W357" s="2">
        <v>3</v>
      </c>
      <c r="X357" s="2">
        <v>0</v>
      </c>
      <c r="Y357" s="2">
        <v>1</v>
      </c>
      <c r="Z357" s="2">
        <v>11</v>
      </c>
    </row>
    <row r="358" spans="1:26" x14ac:dyDescent="0.35">
      <c r="A358" s="2">
        <v>41532</v>
      </c>
      <c r="B358" s="2" t="s">
        <v>279</v>
      </c>
      <c r="C358" s="2" t="s">
        <v>194</v>
      </c>
      <c r="D358" s="2" t="s">
        <v>195</v>
      </c>
      <c r="E358" s="2" t="s">
        <v>196</v>
      </c>
      <c r="F358" s="2" t="s">
        <v>197</v>
      </c>
      <c r="G358" s="2">
        <v>133</v>
      </c>
      <c r="H358" s="2">
        <v>6</v>
      </c>
      <c r="I358" s="2">
        <v>98</v>
      </c>
      <c r="J358" s="2">
        <v>7</v>
      </c>
      <c r="K358" s="2">
        <v>20</v>
      </c>
      <c r="L358" s="2">
        <v>20</v>
      </c>
      <c r="M358" s="2">
        <v>14</v>
      </c>
      <c r="N358" s="2">
        <v>6</v>
      </c>
      <c r="O358" s="2">
        <v>2</v>
      </c>
      <c r="P358" s="2" t="s">
        <v>203</v>
      </c>
      <c r="Q358" s="2">
        <v>6</v>
      </c>
      <c r="R358" s="2">
        <v>1</v>
      </c>
      <c r="S358" s="2">
        <v>0</v>
      </c>
      <c r="T358" s="2">
        <v>0</v>
      </c>
      <c r="U358" s="2">
        <v>2</v>
      </c>
      <c r="V358" s="2" t="s">
        <v>265</v>
      </c>
      <c r="W358" s="2">
        <v>2</v>
      </c>
      <c r="X358" s="2">
        <v>0</v>
      </c>
      <c r="Y358" s="2">
        <v>0</v>
      </c>
      <c r="Z358" s="2">
        <v>6</v>
      </c>
    </row>
    <row r="359" spans="1:26" x14ac:dyDescent="0.35">
      <c r="A359" s="2">
        <v>41532</v>
      </c>
      <c r="B359" s="2" t="s">
        <v>279</v>
      </c>
      <c r="C359" s="2" t="s">
        <v>194</v>
      </c>
      <c r="D359" s="2" t="s">
        <v>195</v>
      </c>
      <c r="E359" s="2" t="s">
        <v>196</v>
      </c>
      <c r="F359" s="2" t="s">
        <v>197</v>
      </c>
      <c r="G359" s="2">
        <v>133</v>
      </c>
      <c r="H359" s="2">
        <v>6</v>
      </c>
      <c r="I359" s="2">
        <v>98</v>
      </c>
      <c r="J359" s="2">
        <v>7</v>
      </c>
      <c r="K359" s="2">
        <v>20</v>
      </c>
      <c r="L359" s="2">
        <v>20</v>
      </c>
      <c r="M359" s="2">
        <v>14</v>
      </c>
      <c r="N359" s="2">
        <v>6</v>
      </c>
      <c r="O359" s="2">
        <v>3</v>
      </c>
      <c r="P359" s="2" t="s">
        <v>211</v>
      </c>
      <c r="Q359" s="2">
        <v>0</v>
      </c>
      <c r="R359" s="2">
        <v>1</v>
      </c>
      <c r="S359" s="2">
        <v>0</v>
      </c>
      <c r="T359" s="2">
        <v>0</v>
      </c>
      <c r="U359" s="2">
        <v>3</v>
      </c>
      <c r="V359" s="2" t="s">
        <v>214</v>
      </c>
      <c r="W359" s="2">
        <v>4</v>
      </c>
      <c r="X359" s="2">
        <v>0</v>
      </c>
      <c r="Y359" s="2">
        <v>0</v>
      </c>
      <c r="Z359" s="2">
        <v>27</v>
      </c>
    </row>
    <row r="360" spans="1:26" x14ac:dyDescent="0.35">
      <c r="A360" s="2">
        <v>41532</v>
      </c>
      <c r="B360" s="2" t="s">
        <v>279</v>
      </c>
      <c r="C360" s="2" t="s">
        <v>194</v>
      </c>
      <c r="D360" s="2" t="s">
        <v>195</v>
      </c>
      <c r="E360" s="2" t="s">
        <v>196</v>
      </c>
      <c r="F360" s="2" t="s">
        <v>197</v>
      </c>
      <c r="G360" s="2">
        <v>133</v>
      </c>
      <c r="H360" s="2">
        <v>6</v>
      </c>
      <c r="I360" s="2">
        <v>98</v>
      </c>
      <c r="J360" s="2">
        <v>7</v>
      </c>
      <c r="K360" s="2">
        <v>20</v>
      </c>
      <c r="L360" s="2">
        <v>20</v>
      </c>
      <c r="M360" s="2">
        <v>14</v>
      </c>
      <c r="N360" s="2">
        <v>6</v>
      </c>
      <c r="O360" s="2">
        <v>4</v>
      </c>
      <c r="P360" s="2" t="s">
        <v>196</v>
      </c>
      <c r="Q360" s="2">
        <v>63</v>
      </c>
      <c r="R360" s="2">
        <v>1</v>
      </c>
      <c r="S360" s="2">
        <v>1</v>
      </c>
      <c r="T360" s="2">
        <v>0</v>
      </c>
      <c r="U360" s="2">
        <v>4</v>
      </c>
      <c r="V360" s="2" t="s">
        <v>203</v>
      </c>
      <c r="W360" s="2">
        <v>4</v>
      </c>
      <c r="X360" s="2">
        <v>0</v>
      </c>
      <c r="Y360" s="2">
        <v>2</v>
      </c>
      <c r="Z360" s="2">
        <v>13</v>
      </c>
    </row>
    <row r="361" spans="1:26" x14ac:dyDescent="0.35">
      <c r="A361" s="2">
        <v>41532</v>
      </c>
      <c r="B361" s="2" t="s">
        <v>279</v>
      </c>
      <c r="C361" s="2" t="s">
        <v>194</v>
      </c>
      <c r="D361" s="2" t="s">
        <v>195</v>
      </c>
      <c r="E361" s="2" t="s">
        <v>196</v>
      </c>
      <c r="F361" s="2" t="s">
        <v>197</v>
      </c>
      <c r="G361" s="2">
        <v>133</v>
      </c>
      <c r="H361" s="2">
        <v>6</v>
      </c>
      <c r="I361" s="2">
        <v>98</v>
      </c>
      <c r="J361" s="2">
        <v>7</v>
      </c>
      <c r="K361" s="2">
        <v>20</v>
      </c>
      <c r="L361" s="2">
        <v>20</v>
      </c>
      <c r="M361" s="2">
        <v>14</v>
      </c>
      <c r="N361" s="2">
        <v>6</v>
      </c>
      <c r="O361" s="2">
        <v>5</v>
      </c>
      <c r="P361" s="2" t="s">
        <v>206</v>
      </c>
      <c r="Q361" s="2">
        <v>24</v>
      </c>
      <c r="R361" s="2">
        <v>1</v>
      </c>
      <c r="S361" s="2">
        <v>0</v>
      </c>
      <c r="T361" s="2">
        <v>0</v>
      </c>
      <c r="U361" s="2">
        <v>5</v>
      </c>
      <c r="V361" s="2" t="s">
        <v>233</v>
      </c>
      <c r="W361" s="2">
        <v>3</v>
      </c>
      <c r="X361" s="2">
        <v>0</v>
      </c>
      <c r="Y361" s="2">
        <v>1</v>
      </c>
      <c r="Z361" s="2">
        <v>14</v>
      </c>
    </row>
    <row r="362" spans="1:26" x14ac:dyDescent="0.35">
      <c r="A362" s="2">
        <v>41532</v>
      </c>
      <c r="B362" s="2" t="s">
        <v>279</v>
      </c>
      <c r="C362" s="2" t="s">
        <v>194</v>
      </c>
      <c r="D362" s="2" t="s">
        <v>195</v>
      </c>
      <c r="E362" s="2" t="s">
        <v>196</v>
      </c>
      <c r="F362" s="2" t="s">
        <v>197</v>
      </c>
      <c r="G362" s="2">
        <v>133</v>
      </c>
      <c r="H362" s="2">
        <v>6</v>
      </c>
      <c r="I362" s="2">
        <v>98</v>
      </c>
      <c r="J362" s="2">
        <v>7</v>
      </c>
      <c r="K362" s="2">
        <v>20</v>
      </c>
      <c r="L362" s="2">
        <v>20</v>
      </c>
      <c r="M362" s="2">
        <v>14</v>
      </c>
      <c r="N362" s="2">
        <v>6</v>
      </c>
      <c r="O362" s="2">
        <v>6</v>
      </c>
      <c r="P362" s="2" t="s">
        <v>218</v>
      </c>
      <c r="Q362" s="2">
        <v>4</v>
      </c>
      <c r="R362" s="2">
        <v>1</v>
      </c>
      <c r="S362" s="2">
        <v>0</v>
      </c>
      <c r="T362" s="2">
        <v>0</v>
      </c>
      <c r="U362" s="2">
        <v>6</v>
      </c>
      <c r="V362" s="2" t="s">
        <v>196</v>
      </c>
      <c r="W362" s="2">
        <v>2</v>
      </c>
      <c r="X362" s="2">
        <v>0</v>
      </c>
      <c r="Y362" s="2">
        <v>1</v>
      </c>
      <c r="Z362" s="2">
        <v>9</v>
      </c>
    </row>
    <row r="363" spans="1:26" x14ac:dyDescent="0.35">
      <c r="A363" s="2">
        <v>41532</v>
      </c>
      <c r="B363" s="2" t="s">
        <v>279</v>
      </c>
      <c r="C363" s="2" t="s">
        <v>194</v>
      </c>
      <c r="D363" s="2" t="s">
        <v>195</v>
      </c>
      <c r="E363" s="2" t="s">
        <v>196</v>
      </c>
      <c r="F363" s="2" t="s">
        <v>197</v>
      </c>
      <c r="G363" s="2">
        <v>133</v>
      </c>
      <c r="H363" s="2">
        <v>6</v>
      </c>
      <c r="I363" s="2">
        <v>98</v>
      </c>
      <c r="J363" s="2">
        <v>7</v>
      </c>
      <c r="K363" s="2">
        <v>20</v>
      </c>
      <c r="L363" s="2">
        <v>20</v>
      </c>
      <c r="M363" s="2">
        <v>14</v>
      </c>
      <c r="N363" s="2">
        <v>6</v>
      </c>
      <c r="O363" s="2">
        <v>7</v>
      </c>
      <c r="P363" s="2" t="s">
        <v>233</v>
      </c>
      <c r="Q363" s="2">
        <v>11</v>
      </c>
      <c r="R363" s="2">
        <v>0</v>
      </c>
      <c r="S363" s="2">
        <v>0</v>
      </c>
      <c r="T363" s="2">
        <v>0</v>
      </c>
      <c r="U363" s="2">
        <v>7</v>
      </c>
      <c r="V363" s="2" t="s">
        <v>218</v>
      </c>
      <c r="W363" s="2">
        <v>1</v>
      </c>
      <c r="X363" s="2">
        <v>0</v>
      </c>
      <c r="Y363" s="2">
        <v>1</v>
      </c>
      <c r="Z363" s="2">
        <v>7</v>
      </c>
    </row>
    <row r="364" spans="1:26" x14ac:dyDescent="0.35">
      <c r="A364" s="2">
        <v>41532</v>
      </c>
      <c r="B364" s="2" t="s">
        <v>279</v>
      </c>
      <c r="C364" s="2" t="s">
        <v>194</v>
      </c>
      <c r="D364" s="2" t="s">
        <v>195</v>
      </c>
      <c r="E364" s="2" t="s">
        <v>196</v>
      </c>
      <c r="F364" s="2" t="s">
        <v>197</v>
      </c>
      <c r="G364" s="2">
        <v>133</v>
      </c>
      <c r="H364" s="2">
        <v>6</v>
      </c>
      <c r="I364" s="2">
        <v>98</v>
      </c>
      <c r="J364" s="2">
        <v>7</v>
      </c>
      <c r="K364" s="2">
        <v>20</v>
      </c>
      <c r="L364" s="2">
        <v>20</v>
      </c>
      <c r="M364" s="2">
        <v>14</v>
      </c>
      <c r="N364" s="2">
        <v>6</v>
      </c>
      <c r="O364" s="2">
        <v>8</v>
      </c>
      <c r="P364" s="2" t="s">
        <v>63</v>
      </c>
      <c r="Q364" s="2">
        <v>1</v>
      </c>
      <c r="R364" s="2">
        <v>0</v>
      </c>
      <c r="S364" s="2">
        <v>0</v>
      </c>
      <c r="T364" s="2">
        <v>0</v>
      </c>
      <c r="U364" s="2">
        <v>8</v>
      </c>
      <c r="V364" s="2" t="s">
        <v>211</v>
      </c>
      <c r="W364" s="2">
        <v>1</v>
      </c>
      <c r="X364" s="2">
        <v>0</v>
      </c>
      <c r="Y364" s="2">
        <v>1</v>
      </c>
      <c r="Z364" s="2">
        <v>5</v>
      </c>
    </row>
    <row r="365" spans="1:26" x14ac:dyDescent="0.35">
      <c r="A365" s="2">
        <v>41532</v>
      </c>
      <c r="B365" s="2" t="s">
        <v>279</v>
      </c>
      <c r="C365" s="2" t="s">
        <v>194</v>
      </c>
      <c r="D365" s="2" t="s">
        <v>195</v>
      </c>
      <c r="E365" s="2" t="s">
        <v>196</v>
      </c>
      <c r="F365" s="2" t="s">
        <v>197</v>
      </c>
      <c r="G365" s="2">
        <v>133</v>
      </c>
      <c r="H365" s="2">
        <v>6</v>
      </c>
      <c r="I365" s="2">
        <v>98</v>
      </c>
      <c r="J365" s="2">
        <v>7</v>
      </c>
      <c r="K365" s="2">
        <v>20</v>
      </c>
      <c r="L365" s="2">
        <v>20</v>
      </c>
      <c r="M365" s="2">
        <v>14</v>
      </c>
      <c r="N365" s="2">
        <v>6</v>
      </c>
      <c r="O365" s="2">
        <v>9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9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</row>
    <row r="366" spans="1:26" x14ac:dyDescent="0.35">
      <c r="A366" s="2">
        <v>41532</v>
      </c>
      <c r="B366" s="2" t="s">
        <v>279</v>
      </c>
      <c r="C366" s="2" t="s">
        <v>194</v>
      </c>
      <c r="D366" s="2" t="s">
        <v>195</v>
      </c>
      <c r="E366" s="2" t="s">
        <v>196</v>
      </c>
      <c r="F366" s="2" t="s">
        <v>197</v>
      </c>
      <c r="G366" s="2">
        <v>133</v>
      </c>
      <c r="H366" s="2">
        <v>6</v>
      </c>
      <c r="I366" s="2">
        <v>98</v>
      </c>
      <c r="J366" s="2">
        <v>7</v>
      </c>
      <c r="K366" s="2">
        <v>20</v>
      </c>
      <c r="L366" s="2">
        <v>20</v>
      </c>
      <c r="M366" s="2">
        <v>14</v>
      </c>
      <c r="N366" s="2">
        <v>6</v>
      </c>
      <c r="O366" s="2">
        <v>10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10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</row>
    <row r="367" spans="1:26" x14ac:dyDescent="0.35">
      <c r="A367" s="2">
        <v>41532</v>
      </c>
      <c r="B367" s="2" t="s">
        <v>279</v>
      </c>
      <c r="C367" s="2" t="s">
        <v>194</v>
      </c>
      <c r="D367" s="2" t="s">
        <v>195</v>
      </c>
      <c r="E367" s="2" t="s">
        <v>196</v>
      </c>
      <c r="F367" s="2" t="s">
        <v>197</v>
      </c>
      <c r="G367" s="2">
        <v>133</v>
      </c>
      <c r="H367" s="2">
        <v>6</v>
      </c>
      <c r="I367" s="2">
        <v>98</v>
      </c>
      <c r="J367" s="2">
        <v>7</v>
      </c>
      <c r="K367" s="2">
        <v>20</v>
      </c>
      <c r="L367" s="2">
        <v>20</v>
      </c>
      <c r="M367" s="2">
        <v>14</v>
      </c>
      <c r="N367" s="2">
        <v>6</v>
      </c>
      <c r="O367" s="2">
        <v>11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11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</row>
    <row r="368" spans="1:26" x14ac:dyDescent="0.35">
      <c r="A368" s="2">
        <v>41538</v>
      </c>
      <c r="B368" s="2" t="s">
        <v>73</v>
      </c>
      <c r="C368" s="2" t="s">
        <v>194</v>
      </c>
      <c r="D368" s="2" t="s">
        <v>209</v>
      </c>
      <c r="E368" s="2" t="s">
        <v>196</v>
      </c>
      <c r="F368" s="2" t="s">
        <v>210</v>
      </c>
      <c r="G368" s="2">
        <v>151</v>
      </c>
      <c r="H368" s="2">
        <v>1</v>
      </c>
      <c r="I368" s="2">
        <v>150</v>
      </c>
      <c r="J368" s="2">
        <v>9</v>
      </c>
      <c r="K368" s="2">
        <v>39</v>
      </c>
      <c r="L368" s="2">
        <v>26</v>
      </c>
      <c r="M368" s="2">
        <v>10</v>
      </c>
      <c r="N368" s="2">
        <v>3</v>
      </c>
      <c r="O368" s="2">
        <v>1</v>
      </c>
      <c r="P368" s="2" t="s">
        <v>297</v>
      </c>
      <c r="Q368" s="2">
        <v>10</v>
      </c>
      <c r="R368" s="2">
        <v>1</v>
      </c>
      <c r="S368" s="2">
        <v>0</v>
      </c>
      <c r="T368" s="2">
        <v>0</v>
      </c>
      <c r="U368" s="2">
        <v>1</v>
      </c>
      <c r="V368" s="2" t="s">
        <v>206</v>
      </c>
      <c r="W368" s="2">
        <v>9</v>
      </c>
      <c r="X368" s="2">
        <v>2</v>
      </c>
      <c r="Y368" s="2">
        <v>2</v>
      </c>
      <c r="Z368" s="2">
        <v>35</v>
      </c>
    </row>
    <row r="369" spans="1:26" x14ac:dyDescent="0.35">
      <c r="A369" s="2">
        <v>41538</v>
      </c>
      <c r="B369" s="2" t="s">
        <v>73</v>
      </c>
      <c r="C369" s="2" t="s">
        <v>194</v>
      </c>
      <c r="D369" s="2" t="s">
        <v>209</v>
      </c>
      <c r="E369" s="2" t="s">
        <v>196</v>
      </c>
      <c r="F369" s="2" t="s">
        <v>210</v>
      </c>
      <c r="G369" s="2">
        <v>151</v>
      </c>
      <c r="H369" s="2">
        <v>1</v>
      </c>
      <c r="I369" s="2">
        <v>150</v>
      </c>
      <c r="J369" s="2">
        <v>9</v>
      </c>
      <c r="K369" s="2">
        <v>39</v>
      </c>
      <c r="L369" s="2">
        <v>26</v>
      </c>
      <c r="M369" s="2">
        <v>10</v>
      </c>
      <c r="N369" s="2">
        <v>3</v>
      </c>
      <c r="O369" s="2">
        <v>2</v>
      </c>
      <c r="P369" s="2" t="s">
        <v>241</v>
      </c>
      <c r="Q369" s="2">
        <v>76</v>
      </c>
      <c r="R369" s="2">
        <v>0</v>
      </c>
      <c r="S369" s="2">
        <v>1</v>
      </c>
      <c r="T369" s="2">
        <v>0</v>
      </c>
      <c r="U369" s="2">
        <v>2</v>
      </c>
      <c r="V369" s="2" t="s">
        <v>199</v>
      </c>
      <c r="W369" s="2">
        <v>6</v>
      </c>
      <c r="X369" s="2">
        <v>2</v>
      </c>
      <c r="Y369" s="2">
        <v>1</v>
      </c>
      <c r="Z369" s="2">
        <v>21</v>
      </c>
    </row>
    <row r="370" spans="1:26" x14ac:dyDescent="0.35">
      <c r="A370" s="2">
        <v>41538</v>
      </c>
      <c r="B370" s="2" t="s">
        <v>73</v>
      </c>
      <c r="C370" s="2" t="s">
        <v>194</v>
      </c>
      <c r="D370" s="2" t="s">
        <v>209</v>
      </c>
      <c r="E370" s="2" t="s">
        <v>196</v>
      </c>
      <c r="F370" s="2" t="s">
        <v>210</v>
      </c>
      <c r="G370" s="2">
        <v>151</v>
      </c>
      <c r="H370" s="2">
        <v>1</v>
      </c>
      <c r="I370" s="2">
        <v>150</v>
      </c>
      <c r="J370" s="2">
        <v>9</v>
      </c>
      <c r="K370" s="2">
        <v>39</v>
      </c>
      <c r="L370" s="2">
        <v>26</v>
      </c>
      <c r="M370" s="2">
        <v>10</v>
      </c>
      <c r="N370" s="2">
        <v>3</v>
      </c>
      <c r="O370" s="2">
        <v>3</v>
      </c>
      <c r="P370" s="2" t="s">
        <v>199</v>
      </c>
      <c r="Q370" s="2">
        <v>55</v>
      </c>
      <c r="R370" s="2">
        <v>0</v>
      </c>
      <c r="S370" s="2">
        <v>1</v>
      </c>
      <c r="T370" s="2">
        <v>0</v>
      </c>
      <c r="U370" s="2">
        <v>3</v>
      </c>
      <c r="V370" s="2" t="s">
        <v>214</v>
      </c>
      <c r="W370" s="2">
        <v>11</v>
      </c>
      <c r="X370" s="2">
        <v>0</v>
      </c>
      <c r="Y370" s="2">
        <v>1</v>
      </c>
      <c r="Z370" s="2">
        <v>29</v>
      </c>
    </row>
    <row r="371" spans="1:26" x14ac:dyDescent="0.35">
      <c r="A371" s="2">
        <v>41538</v>
      </c>
      <c r="B371" s="2" t="s">
        <v>73</v>
      </c>
      <c r="C371" s="2" t="s">
        <v>194</v>
      </c>
      <c r="D371" s="2" t="s">
        <v>209</v>
      </c>
      <c r="E371" s="2" t="s">
        <v>196</v>
      </c>
      <c r="F371" s="2" t="s">
        <v>210</v>
      </c>
      <c r="G371" s="2">
        <v>151</v>
      </c>
      <c r="H371" s="2">
        <v>1</v>
      </c>
      <c r="I371" s="2">
        <v>150</v>
      </c>
      <c r="J371" s="2">
        <v>9</v>
      </c>
      <c r="K371" s="2">
        <v>39</v>
      </c>
      <c r="L371" s="2">
        <v>26</v>
      </c>
      <c r="M371" s="2">
        <v>10</v>
      </c>
      <c r="N371" s="2">
        <v>3</v>
      </c>
      <c r="O371" s="2">
        <v>4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4</v>
      </c>
      <c r="V371" s="2" t="s">
        <v>220</v>
      </c>
      <c r="W371" s="2">
        <v>7</v>
      </c>
      <c r="X371" s="2">
        <v>0</v>
      </c>
      <c r="Y371" s="2">
        <v>2</v>
      </c>
      <c r="Z371" s="2">
        <v>34</v>
      </c>
    </row>
    <row r="372" spans="1:26" x14ac:dyDescent="0.35">
      <c r="A372" s="2">
        <v>41538</v>
      </c>
      <c r="B372" s="2" t="s">
        <v>73</v>
      </c>
      <c r="C372" s="2" t="s">
        <v>194</v>
      </c>
      <c r="D372" s="2" t="s">
        <v>209</v>
      </c>
      <c r="E372" s="2" t="s">
        <v>196</v>
      </c>
      <c r="F372" s="2" t="s">
        <v>210</v>
      </c>
      <c r="G372" s="2">
        <v>151</v>
      </c>
      <c r="H372" s="2">
        <v>1</v>
      </c>
      <c r="I372" s="2">
        <v>150</v>
      </c>
      <c r="J372" s="2">
        <v>9</v>
      </c>
      <c r="K372" s="2">
        <v>39</v>
      </c>
      <c r="L372" s="2">
        <v>26</v>
      </c>
      <c r="M372" s="2">
        <v>10</v>
      </c>
      <c r="N372" s="2">
        <v>3</v>
      </c>
      <c r="O372" s="2">
        <v>5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5</v>
      </c>
      <c r="V372" s="2" t="s">
        <v>203</v>
      </c>
      <c r="W372" s="2">
        <v>4</v>
      </c>
      <c r="X372" s="2">
        <v>0</v>
      </c>
      <c r="Y372" s="2">
        <v>1</v>
      </c>
      <c r="Z372" s="2">
        <v>20</v>
      </c>
    </row>
    <row r="373" spans="1:26" x14ac:dyDescent="0.35">
      <c r="A373" s="2">
        <v>41538</v>
      </c>
      <c r="B373" s="2" t="s">
        <v>73</v>
      </c>
      <c r="C373" s="2" t="s">
        <v>194</v>
      </c>
      <c r="D373" s="2" t="s">
        <v>209</v>
      </c>
      <c r="E373" s="2" t="s">
        <v>196</v>
      </c>
      <c r="F373" s="2" t="s">
        <v>210</v>
      </c>
      <c r="G373" s="2">
        <v>151</v>
      </c>
      <c r="H373" s="2">
        <v>1</v>
      </c>
      <c r="I373" s="2">
        <v>150</v>
      </c>
      <c r="J373" s="2">
        <v>9</v>
      </c>
      <c r="K373" s="2">
        <v>39</v>
      </c>
      <c r="L373" s="2">
        <v>26</v>
      </c>
      <c r="M373" s="2">
        <v>10</v>
      </c>
      <c r="N373" s="2">
        <v>3</v>
      </c>
      <c r="O373" s="2">
        <v>6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6</v>
      </c>
      <c r="V373" s="2" t="s">
        <v>196</v>
      </c>
      <c r="W373" s="2">
        <v>2</v>
      </c>
      <c r="X373" s="2">
        <v>0</v>
      </c>
      <c r="Y373" s="2">
        <v>2</v>
      </c>
      <c r="Z373" s="2">
        <v>8</v>
      </c>
    </row>
    <row r="374" spans="1:26" x14ac:dyDescent="0.35">
      <c r="A374" s="2">
        <v>41538</v>
      </c>
      <c r="B374" s="2" t="s">
        <v>73</v>
      </c>
      <c r="C374" s="2" t="s">
        <v>194</v>
      </c>
      <c r="D374" s="2" t="s">
        <v>209</v>
      </c>
      <c r="E374" s="2" t="s">
        <v>196</v>
      </c>
      <c r="F374" s="2" t="s">
        <v>210</v>
      </c>
      <c r="G374" s="2">
        <v>151</v>
      </c>
      <c r="H374" s="2">
        <v>1</v>
      </c>
      <c r="I374" s="2">
        <v>150</v>
      </c>
      <c r="J374" s="2">
        <v>9</v>
      </c>
      <c r="K374" s="2">
        <v>39</v>
      </c>
      <c r="L374" s="2">
        <v>26</v>
      </c>
      <c r="M374" s="2">
        <v>10</v>
      </c>
      <c r="N374" s="2">
        <v>3</v>
      </c>
      <c r="O374" s="2">
        <v>7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7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</row>
    <row r="375" spans="1:26" x14ac:dyDescent="0.35">
      <c r="A375" s="2">
        <v>41538</v>
      </c>
      <c r="B375" s="2" t="s">
        <v>73</v>
      </c>
      <c r="C375" s="2" t="s">
        <v>194</v>
      </c>
      <c r="D375" s="2" t="s">
        <v>209</v>
      </c>
      <c r="E375" s="2" t="s">
        <v>196</v>
      </c>
      <c r="F375" s="2" t="s">
        <v>210</v>
      </c>
      <c r="G375" s="2">
        <v>151</v>
      </c>
      <c r="H375" s="2">
        <v>1</v>
      </c>
      <c r="I375" s="2">
        <v>150</v>
      </c>
      <c r="J375" s="2">
        <v>9</v>
      </c>
      <c r="K375" s="2">
        <v>39</v>
      </c>
      <c r="L375" s="2">
        <v>26</v>
      </c>
      <c r="M375" s="2">
        <v>10</v>
      </c>
      <c r="N375" s="2">
        <v>3</v>
      </c>
      <c r="O375" s="2">
        <v>8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8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</row>
    <row r="376" spans="1:26" x14ac:dyDescent="0.35">
      <c r="A376" s="2">
        <v>41538</v>
      </c>
      <c r="B376" s="2" t="s">
        <v>73</v>
      </c>
      <c r="C376" s="2" t="s">
        <v>194</v>
      </c>
      <c r="D376" s="2" t="s">
        <v>209</v>
      </c>
      <c r="E376" s="2" t="s">
        <v>196</v>
      </c>
      <c r="F376" s="2" t="s">
        <v>210</v>
      </c>
      <c r="G376" s="2">
        <v>151</v>
      </c>
      <c r="H376" s="2">
        <v>1</v>
      </c>
      <c r="I376" s="2">
        <v>150</v>
      </c>
      <c r="J376" s="2">
        <v>9</v>
      </c>
      <c r="K376" s="2">
        <v>39</v>
      </c>
      <c r="L376" s="2">
        <v>26</v>
      </c>
      <c r="M376" s="2">
        <v>10</v>
      </c>
      <c r="N376" s="2">
        <v>3</v>
      </c>
      <c r="O376" s="2">
        <v>9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9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</row>
    <row r="377" spans="1:26" x14ac:dyDescent="0.35">
      <c r="A377" s="2">
        <v>41538</v>
      </c>
      <c r="B377" s="2" t="s">
        <v>73</v>
      </c>
      <c r="C377" s="2" t="s">
        <v>194</v>
      </c>
      <c r="D377" s="2" t="s">
        <v>209</v>
      </c>
      <c r="E377" s="2" t="s">
        <v>196</v>
      </c>
      <c r="F377" s="2" t="s">
        <v>210</v>
      </c>
      <c r="G377" s="2">
        <v>151</v>
      </c>
      <c r="H377" s="2">
        <v>1</v>
      </c>
      <c r="I377" s="2">
        <v>150</v>
      </c>
      <c r="J377" s="2">
        <v>9</v>
      </c>
      <c r="K377" s="2">
        <v>39</v>
      </c>
      <c r="L377" s="2">
        <v>26</v>
      </c>
      <c r="M377" s="2">
        <v>10</v>
      </c>
      <c r="N377" s="2">
        <v>3</v>
      </c>
      <c r="O377" s="2">
        <v>10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10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</row>
    <row r="378" spans="1:26" x14ac:dyDescent="0.35">
      <c r="A378" s="2">
        <v>41538</v>
      </c>
      <c r="B378" s="2" t="s">
        <v>73</v>
      </c>
      <c r="C378" s="2" t="s">
        <v>194</v>
      </c>
      <c r="D378" s="2" t="s">
        <v>209</v>
      </c>
      <c r="E378" s="2" t="s">
        <v>196</v>
      </c>
      <c r="F378" s="2" t="s">
        <v>210</v>
      </c>
      <c r="G378" s="2">
        <v>151</v>
      </c>
      <c r="H378" s="2">
        <v>1</v>
      </c>
      <c r="I378" s="2">
        <v>150</v>
      </c>
      <c r="J378" s="2">
        <v>9</v>
      </c>
      <c r="K378" s="2">
        <v>39</v>
      </c>
      <c r="L378" s="2">
        <v>26</v>
      </c>
      <c r="M378" s="2">
        <v>10</v>
      </c>
      <c r="N378" s="2">
        <v>3</v>
      </c>
      <c r="O378" s="2">
        <v>11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11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</row>
    <row r="379" spans="1:26" x14ac:dyDescent="0.35">
      <c r="A379" s="2">
        <v>41545</v>
      </c>
      <c r="B379" s="2" t="s">
        <v>283</v>
      </c>
      <c r="C379" s="2" t="s">
        <v>208</v>
      </c>
      <c r="D379" s="2" t="s">
        <v>209</v>
      </c>
      <c r="E379" s="2" t="s">
        <v>196</v>
      </c>
      <c r="F379" s="2" t="s">
        <v>197</v>
      </c>
      <c r="G379" s="2">
        <v>178</v>
      </c>
      <c r="H379" s="2">
        <v>9</v>
      </c>
      <c r="I379" s="2">
        <v>179</v>
      </c>
      <c r="J379" s="2">
        <v>2</v>
      </c>
      <c r="K379" s="2">
        <v>28</v>
      </c>
      <c r="L379" s="2">
        <v>40</v>
      </c>
      <c r="M379" s="2">
        <v>12</v>
      </c>
      <c r="N379" s="2">
        <v>7</v>
      </c>
      <c r="O379" s="2">
        <v>1</v>
      </c>
      <c r="P379" s="2" t="s">
        <v>196</v>
      </c>
      <c r="Q379" s="2">
        <v>78</v>
      </c>
      <c r="R379" s="2">
        <v>1</v>
      </c>
      <c r="S379" s="2">
        <v>1</v>
      </c>
      <c r="T379" s="2">
        <v>0</v>
      </c>
      <c r="U379" s="2">
        <v>1</v>
      </c>
      <c r="V379" s="2" t="s">
        <v>220</v>
      </c>
      <c r="W379" s="2">
        <v>8</v>
      </c>
      <c r="X379" s="2">
        <v>1</v>
      </c>
      <c r="Y379" s="2">
        <v>0</v>
      </c>
      <c r="Z379" s="2">
        <v>29</v>
      </c>
    </row>
    <row r="380" spans="1:26" x14ac:dyDescent="0.35">
      <c r="A380" s="2">
        <v>41545</v>
      </c>
      <c r="B380" s="2" t="s">
        <v>283</v>
      </c>
      <c r="C380" s="2" t="s">
        <v>208</v>
      </c>
      <c r="D380" s="2" t="s">
        <v>209</v>
      </c>
      <c r="E380" s="2" t="s">
        <v>196</v>
      </c>
      <c r="F380" s="2" t="s">
        <v>197</v>
      </c>
      <c r="G380" s="2">
        <v>178</v>
      </c>
      <c r="H380" s="2">
        <v>9</v>
      </c>
      <c r="I380" s="2">
        <v>179</v>
      </c>
      <c r="J380" s="2">
        <v>2</v>
      </c>
      <c r="K380" s="2">
        <v>28</v>
      </c>
      <c r="L380" s="2">
        <v>40</v>
      </c>
      <c r="M380" s="2">
        <v>12</v>
      </c>
      <c r="N380" s="2">
        <v>7</v>
      </c>
      <c r="O380" s="2">
        <v>2</v>
      </c>
      <c r="P380" s="2" t="s">
        <v>202</v>
      </c>
      <c r="Q380" s="2">
        <v>19</v>
      </c>
      <c r="R380" s="2">
        <v>1</v>
      </c>
      <c r="S380" s="2">
        <v>0</v>
      </c>
      <c r="T380" s="2">
        <v>0</v>
      </c>
      <c r="U380" s="2">
        <v>2</v>
      </c>
      <c r="V380" s="2" t="s">
        <v>203</v>
      </c>
      <c r="W380" s="2">
        <v>6</v>
      </c>
      <c r="X380" s="2">
        <v>0</v>
      </c>
      <c r="Y380" s="2">
        <v>2</v>
      </c>
      <c r="Z380" s="2">
        <v>48</v>
      </c>
    </row>
    <row r="381" spans="1:26" x14ac:dyDescent="0.35">
      <c r="A381" s="2">
        <v>41545</v>
      </c>
      <c r="B381" s="2" t="s">
        <v>283</v>
      </c>
      <c r="C381" s="2" t="s">
        <v>208</v>
      </c>
      <c r="D381" s="2" t="s">
        <v>209</v>
      </c>
      <c r="E381" s="2" t="s">
        <v>196</v>
      </c>
      <c r="F381" s="2" t="s">
        <v>197</v>
      </c>
      <c r="G381" s="2">
        <v>178</v>
      </c>
      <c r="H381" s="2">
        <v>9</v>
      </c>
      <c r="I381" s="2">
        <v>179</v>
      </c>
      <c r="J381" s="2">
        <v>2</v>
      </c>
      <c r="K381" s="2">
        <v>28</v>
      </c>
      <c r="L381" s="2">
        <v>40</v>
      </c>
      <c r="M381" s="2">
        <v>12</v>
      </c>
      <c r="N381" s="2">
        <v>7</v>
      </c>
      <c r="O381" s="2">
        <v>3</v>
      </c>
      <c r="P381" s="2" t="s">
        <v>242</v>
      </c>
      <c r="Q381" s="2">
        <v>23</v>
      </c>
      <c r="R381" s="2">
        <v>1</v>
      </c>
      <c r="S381" s="2">
        <v>0</v>
      </c>
      <c r="T381" s="2">
        <v>0</v>
      </c>
      <c r="U381" s="2">
        <v>3</v>
      </c>
      <c r="V381" s="2" t="s">
        <v>196</v>
      </c>
      <c r="W381" s="2">
        <v>5</v>
      </c>
      <c r="X381" s="2">
        <v>0</v>
      </c>
      <c r="Y381" s="2">
        <v>0</v>
      </c>
      <c r="Z381" s="2">
        <v>34</v>
      </c>
    </row>
    <row r="382" spans="1:26" x14ac:dyDescent="0.35">
      <c r="A382" s="2">
        <v>41545</v>
      </c>
      <c r="B382" s="2" t="s">
        <v>283</v>
      </c>
      <c r="C382" s="2" t="s">
        <v>208</v>
      </c>
      <c r="D382" s="2" t="s">
        <v>209</v>
      </c>
      <c r="E382" s="2" t="s">
        <v>196</v>
      </c>
      <c r="F382" s="2" t="s">
        <v>197</v>
      </c>
      <c r="G382" s="2">
        <v>178</v>
      </c>
      <c r="H382" s="2">
        <v>9</v>
      </c>
      <c r="I382" s="2">
        <v>179</v>
      </c>
      <c r="J382" s="2">
        <v>2</v>
      </c>
      <c r="K382" s="2">
        <v>28</v>
      </c>
      <c r="L382" s="2">
        <v>40</v>
      </c>
      <c r="M382" s="2">
        <v>12</v>
      </c>
      <c r="N382" s="2">
        <v>7</v>
      </c>
      <c r="O382" s="2">
        <v>4</v>
      </c>
      <c r="P382" s="2" t="s">
        <v>239</v>
      </c>
      <c r="Q382" s="2">
        <v>22</v>
      </c>
      <c r="R382" s="2">
        <v>1</v>
      </c>
      <c r="S382" s="2">
        <v>0</v>
      </c>
      <c r="T382" s="2">
        <v>0</v>
      </c>
      <c r="U382" s="2">
        <v>4</v>
      </c>
      <c r="V382" s="2" t="s">
        <v>214</v>
      </c>
      <c r="W382" s="2">
        <v>5</v>
      </c>
      <c r="X382" s="2">
        <v>0</v>
      </c>
      <c r="Y382" s="2">
        <v>0</v>
      </c>
      <c r="Z382" s="2">
        <v>45</v>
      </c>
    </row>
    <row r="383" spans="1:26" x14ac:dyDescent="0.35">
      <c r="A383" s="2">
        <v>41545</v>
      </c>
      <c r="B383" s="2" t="s">
        <v>283</v>
      </c>
      <c r="C383" s="2" t="s">
        <v>208</v>
      </c>
      <c r="D383" s="2" t="s">
        <v>209</v>
      </c>
      <c r="E383" s="2" t="s">
        <v>196</v>
      </c>
      <c r="F383" s="2" t="s">
        <v>197</v>
      </c>
      <c r="G383" s="2">
        <v>178</v>
      </c>
      <c r="H383" s="2">
        <v>9</v>
      </c>
      <c r="I383" s="2">
        <v>179</v>
      </c>
      <c r="J383" s="2">
        <v>2</v>
      </c>
      <c r="K383" s="2">
        <v>28</v>
      </c>
      <c r="L383" s="2">
        <v>40</v>
      </c>
      <c r="M383" s="2">
        <v>12</v>
      </c>
      <c r="N383" s="2">
        <v>7</v>
      </c>
      <c r="O383" s="2">
        <v>5</v>
      </c>
      <c r="P383" s="2" t="s">
        <v>220</v>
      </c>
      <c r="Q383" s="2">
        <v>17</v>
      </c>
      <c r="R383" s="2">
        <v>1</v>
      </c>
      <c r="S383" s="2">
        <v>0</v>
      </c>
      <c r="T383" s="2">
        <v>0</v>
      </c>
      <c r="U383" s="2">
        <v>5</v>
      </c>
      <c r="V383" s="2" t="s">
        <v>270</v>
      </c>
      <c r="W383" s="2">
        <v>3</v>
      </c>
      <c r="X383" s="2">
        <v>0</v>
      </c>
      <c r="Y383" s="2">
        <v>0</v>
      </c>
      <c r="Z383" s="2">
        <v>15</v>
      </c>
    </row>
    <row r="384" spans="1:26" x14ac:dyDescent="0.35">
      <c r="A384" s="2">
        <v>41545</v>
      </c>
      <c r="B384" s="2" t="s">
        <v>283</v>
      </c>
      <c r="C384" s="2" t="s">
        <v>208</v>
      </c>
      <c r="D384" s="2" t="s">
        <v>209</v>
      </c>
      <c r="E384" s="2" t="s">
        <v>196</v>
      </c>
      <c r="F384" s="2" t="s">
        <v>197</v>
      </c>
      <c r="G384" s="2">
        <v>178</v>
      </c>
      <c r="H384" s="2">
        <v>9</v>
      </c>
      <c r="I384" s="2">
        <v>179</v>
      </c>
      <c r="J384" s="2">
        <v>2</v>
      </c>
      <c r="K384" s="2">
        <v>28</v>
      </c>
      <c r="L384" s="2">
        <v>40</v>
      </c>
      <c r="M384" s="2">
        <v>12</v>
      </c>
      <c r="N384" s="2">
        <v>7</v>
      </c>
      <c r="O384" s="2">
        <v>6</v>
      </c>
      <c r="P384" s="2" t="s">
        <v>67</v>
      </c>
      <c r="Q384" s="2">
        <v>0</v>
      </c>
      <c r="R384" s="2">
        <v>1</v>
      </c>
      <c r="S384" s="2">
        <v>0</v>
      </c>
      <c r="T384" s="2">
        <v>0</v>
      </c>
      <c r="U384" s="2">
        <v>6</v>
      </c>
      <c r="V384" s="2" t="s">
        <v>202</v>
      </c>
      <c r="W384" s="2">
        <v>1</v>
      </c>
      <c r="X384" s="2">
        <v>0</v>
      </c>
      <c r="Y384" s="2">
        <v>0</v>
      </c>
      <c r="Z384" s="2">
        <v>1</v>
      </c>
    </row>
    <row r="385" spans="1:26" x14ac:dyDescent="0.35">
      <c r="A385" s="2">
        <v>41545</v>
      </c>
      <c r="B385" s="2" t="s">
        <v>283</v>
      </c>
      <c r="C385" s="2" t="s">
        <v>208</v>
      </c>
      <c r="D385" s="2" t="s">
        <v>209</v>
      </c>
      <c r="E385" s="2" t="s">
        <v>196</v>
      </c>
      <c r="F385" s="2" t="s">
        <v>197</v>
      </c>
      <c r="G385" s="2">
        <v>178</v>
      </c>
      <c r="H385" s="2">
        <v>9</v>
      </c>
      <c r="I385" s="2">
        <v>179</v>
      </c>
      <c r="J385" s="2">
        <v>2</v>
      </c>
      <c r="K385" s="2">
        <v>28</v>
      </c>
      <c r="L385" s="2">
        <v>40</v>
      </c>
      <c r="M385" s="2">
        <v>12</v>
      </c>
      <c r="N385" s="2">
        <v>7</v>
      </c>
      <c r="O385" s="2">
        <v>7</v>
      </c>
      <c r="P385" s="2" t="s">
        <v>270</v>
      </c>
      <c r="Q385" s="2">
        <v>3</v>
      </c>
      <c r="R385" s="2">
        <v>1</v>
      </c>
      <c r="S385" s="2">
        <v>0</v>
      </c>
      <c r="T385" s="2">
        <v>0</v>
      </c>
      <c r="U385" s="2">
        <v>7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</row>
    <row r="386" spans="1:26" x14ac:dyDescent="0.35">
      <c r="A386" s="2">
        <v>41545</v>
      </c>
      <c r="B386" s="2" t="s">
        <v>283</v>
      </c>
      <c r="C386" s="2" t="s">
        <v>208</v>
      </c>
      <c r="D386" s="2" t="s">
        <v>209</v>
      </c>
      <c r="E386" s="2" t="s">
        <v>196</v>
      </c>
      <c r="F386" s="2" t="s">
        <v>197</v>
      </c>
      <c r="G386" s="2">
        <v>178</v>
      </c>
      <c r="H386" s="2">
        <v>9</v>
      </c>
      <c r="I386" s="2">
        <v>179</v>
      </c>
      <c r="J386" s="2">
        <v>2</v>
      </c>
      <c r="K386" s="2">
        <v>28</v>
      </c>
      <c r="L386" s="2">
        <v>40</v>
      </c>
      <c r="M386" s="2">
        <v>12</v>
      </c>
      <c r="N386" s="2">
        <v>7</v>
      </c>
      <c r="O386" s="2">
        <v>8</v>
      </c>
      <c r="P386" s="2" t="s">
        <v>203</v>
      </c>
      <c r="Q386" s="2">
        <v>1</v>
      </c>
      <c r="R386" s="2">
        <v>1</v>
      </c>
      <c r="S386" s="2">
        <v>0</v>
      </c>
      <c r="T386" s="2">
        <v>0</v>
      </c>
      <c r="U386" s="2">
        <v>8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</row>
    <row r="387" spans="1:26" x14ac:dyDescent="0.35">
      <c r="A387" s="2">
        <v>41545</v>
      </c>
      <c r="B387" s="2" t="s">
        <v>283</v>
      </c>
      <c r="C387" s="2" t="s">
        <v>208</v>
      </c>
      <c r="D387" s="2" t="s">
        <v>209</v>
      </c>
      <c r="E387" s="2" t="s">
        <v>196</v>
      </c>
      <c r="F387" s="2" t="s">
        <v>197</v>
      </c>
      <c r="G387" s="2">
        <v>178</v>
      </c>
      <c r="H387" s="2">
        <v>9</v>
      </c>
      <c r="I387" s="2">
        <v>179</v>
      </c>
      <c r="J387" s="2">
        <v>2</v>
      </c>
      <c r="K387" s="2">
        <v>28</v>
      </c>
      <c r="L387" s="2">
        <v>40</v>
      </c>
      <c r="M387" s="2">
        <v>12</v>
      </c>
      <c r="N387" s="2">
        <v>7</v>
      </c>
      <c r="O387" s="2">
        <v>9</v>
      </c>
      <c r="P387" s="2" t="s">
        <v>214</v>
      </c>
      <c r="Q387" s="2">
        <v>2</v>
      </c>
      <c r="R387" s="2">
        <v>0</v>
      </c>
      <c r="S387" s="2">
        <v>0</v>
      </c>
      <c r="T387" s="2">
        <v>0</v>
      </c>
      <c r="U387" s="2">
        <v>9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</row>
    <row r="388" spans="1:26" x14ac:dyDescent="0.35">
      <c r="A388" s="2">
        <v>41545</v>
      </c>
      <c r="B388" s="2" t="s">
        <v>283</v>
      </c>
      <c r="C388" s="2" t="s">
        <v>208</v>
      </c>
      <c r="D388" s="2" t="s">
        <v>209</v>
      </c>
      <c r="E388" s="2" t="s">
        <v>196</v>
      </c>
      <c r="F388" s="2" t="s">
        <v>197</v>
      </c>
      <c r="G388" s="2">
        <v>178</v>
      </c>
      <c r="H388" s="2">
        <v>9</v>
      </c>
      <c r="I388" s="2">
        <v>179</v>
      </c>
      <c r="J388" s="2">
        <v>2</v>
      </c>
      <c r="K388" s="2">
        <v>28</v>
      </c>
      <c r="L388" s="2">
        <v>40</v>
      </c>
      <c r="M388" s="2">
        <v>12</v>
      </c>
      <c r="N388" s="2">
        <v>7</v>
      </c>
      <c r="O388" s="2">
        <v>10</v>
      </c>
      <c r="P388" s="2" t="s">
        <v>227</v>
      </c>
      <c r="Q388" s="2">
        <v>1</v>
      </c>
      <c r="R388" s="2">
        <v>1</v>
      </c>
      <c r="S388" s="2">
        <v>0</v>
      </c>
      <c r="T388" s="2">
        <v>0</v>
      </c>
      <c r="U388" s="2">
        <v>10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</row>
    <row r="389" spans="1:26" x14ac:dyDescent="0.35">
      <c r="A389" s="2">
        <v>41545</v>
      </c>
      <c r="B389" s="2" t="s">
        <v>283</v>
      </c>
      <c r="C389" s="2" t="s">
        <v>208</v>
      </c>
      <c r="D389" s="2" t="s">
        <v>209</v>
      </c>
      <c r="E389" s="2" t="s">
        <v>196</v>
      </c>
      <c r="F389" s="2" t="s">
        <v>197</v>
      </c>
      <c r="G389" s="2">
        <v>178</v>
      </c>
      <c r="H389" s="2">
        <v>9</v>
      </c>
      <c r="I389" s="2">
        <v>179</v>
      </c>
      <c r="J389" s="2">
        <v>2</v>
      </c>
      <c r="K389" s="2">
        <v>28</v>
      </c>
      <c r="L389" s="2">
        <v>40</v>
      </c>
      <c r="M389" s="2">
        <v>12</v>
      </c>
      <c r="N389" s="2">
        <v>7</v>
      </c>
      <c r="O389" s="2">
        <v>11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11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</row>
  </sheetData>
  <autoFilter ref="A4:W42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3:Z367"/>
  <sheetViews>
    <sheetView workbookViewId="0">
      <selection activeCell="P126" sqref="P126"/>
    </sheetView>
  </sheetViews>
  <sheetFormatPr defaultColWidth="8.81640625" defaultRowHeight="14.5" x14ac:dyDescent="0.35"/>
  <cols>
    <col min="1" max="1" width="10.6328125" style="1" bestFit="1" customWidth="1"/>
    <col min="2" max="2" width="22.6328125" style="2" bestFit="1" customWidth="1"/>
    <col min="3" max="3" width="21.81640625" style="2" bestFit="1" customWidth="1"/>
    <col min="4" max="4" width="14.36328125" style="2" bestFit="1" customWidth="1"/>
    <col min="5" max="5" width="10.36328125" style="2" bestFit="1" customWidth="1"/>
    <col min="6" max="6" width="18.81640625" style="2" bestFit="1" customWidth="1"/>
    <col min="7" max="7" width="18.453125" style="2" bestFit="1" customWidth="1"/>
    <col min="8" max="8" width="20.6328125" style="2" bestFit="1" customWidth="1"/>
    <col min="9" max="9" width="24.1796875" style="2" bestFit="1" customWidth="1"/>
    <col min="10" max="10" width="26.36328125" style="2" bestFit="1" customWidth="1"/>
    <col min="11" max="11" width="20.6328125" style="2" bestFit="1" customWidth="1"/>
    <col min="12" max="12" width="19" style="2" bestFit="1" customWidth="1"/>
    <col min="13" max="13" width="15.453125" style="2" bestFit="1" customWidth="1"/>
    <col min="14" max="14" width="16.36328125" style="2" bestFit="1" customWidth="1"/>
    <col min="15" max="15" width="18.81640625" style="2" bestFit="1" customWidth="1"/>
    <col min="16" max="16" width="16.81640625" style="2" bestFit="1" customWidth="1"/>
    <col min="17" max="17" width="15.81640625" style="2" bestFit="1" customWidth="1"/>
    <col min="18" max="18" width="14.6328125" style="2" bestFit="1" customWidth="1"/>
    <col min="19" max="19" width="3" style="2" bestFit="1" customWidth="1"/>
    <col min="20" max="20" width="4" style="2" bestFit="1" customWidth="1"/>
    <col min="21" max="21" width="17.453125" style="2" bestFit="1" customWidth="1"/>
    <col min="22" max="22" width="15.453125" style="2" bestFit="1" customWidth="1"/>
    <col min="23" max="23" width="15.1796875" style="2" bestFit="1" customWidth="1"/>
    <col min="24" max="24" width="15.453125" style="2" bestFit="1" customWidth="1"/>
    <col min="25" max="25" width="14.81640625" style="2" bestFit="1" customWidth="1"/>
    <col min="26" max="26" width="12" style="2" bestFit="1" customWidth="1"/>
    <col min="27" max="16384" width="8.81640625" style="2"/>
  </cols>
  <sheetData>
    <row r="3" spans="1:26" ht="15" thickBot="1" x14ac:dyDescent="0.4"/>
    <row r="4" spans="1:26" x14ac:dyDescent="0.35">
      <c r="A4" s="3" t="s">
        <v>169</v>
      </c>
      <c r="B4" s="4" t="s">
        <v>170</v>
      </c>
      <c r="C4" s="4" t="s">
        <v>171</v>
      </c>
      <c r="D4" s="4" t="s">
        <v>172</v>
      </c>
      <c r="E4" s="4" t="s">
        <v>173</v>
      </c>
      <c r="F4" s="4" t="s">
        <v>174</v>
      </c>
      <c r="G4" s="4" t="s">
        <v>175</v>
      </c>
      <c r="H4" s="4" t="s">
        <v>176</v>
      </c>
      <c r="I4" s="4" t="s">
        <v>177</v>
      </c>
      <c r="J4" s="4" t="s">
        <v>178</v>
      </c>
      <c r="K4" s="4" t="s">
        <v>179</v>
      </c>
      <c r="L4" s="4" t="s">
        <v>180</v>
      </c>
      <c r="M4" s="4" t="s">
        <v>181</v>
      </c>
      <c r="N4" s="4" t="s">
        <v>182</v>
      </c>
      <c r="O4" s="4" t="s">
        <v>183</v>
      </c>
      <c r="P4" s="4" t="s">
        <v>184</v>
      </c>
      <c r="Q4" s="4" t="s">
        <v>185</v>
      </c>
      <c r="R4" s="4" t="s">
        <v>186</v>
      </c>
      <c r="S4" s="4">
        <v>50</v>
      </c>
      <c r="T4" s="4">
        <v>100</v>
      </c>
      <c r="U4" s="4" t="s">
        <v>187</v>
      </c>
      <c r="V4" s="4" t="s">
        <v>188</v>
      </c>
      <c r="W4" s="4" t="s">
        <v>189</v>
      </c>
      <c r="X4" s="4" t="s">
        <v>190</v>
      </c>
      <c r="Y4" s="4" t="s">
        <v>191</v>
      </c>
      <c r="Z4" s="5" t="s">
        <v>192</v>
      </c>
    </row>
    <row r="5" spans="1:26" x14ac:dyDescent="0.35">
      <c r="A5" s="2">
        <v>41021</v>
      </c>
      <c r="B5" s="2" t="s">
        <v>193</v>
      </c>
      <c r="C5" s="2" t="s">
        <v>249</v>
      </c>
      <c r="D5" s="2" t="s">
        <v>209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1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1</v>
      </c>
      <c r="V5" s="2">
        <v>0</v>
      </c>
      <c r="W5" s="2">
        <v>0</v>
      </c>
      <c r="X5" s="2">
        <v>0</v>
      </c>
      <c r="Y5" s="2">
        <v>0</v>
      </c>
      <c r="Z5" s="2">
        <v>0</v>
      </c>
    </row>
    <row r="6" spans="1:26" x14ac:dyDescent="0.35">
      <c r="A6" s="2">
        <v>41021</v>
      </c>
      <c r="B6" s="2" t="s">
        <v>193</v>
      </c>
      <c r="C6" s="2" t="s">
        <v>249</v>
      </c>
      <c r="D6" s="2" t="s">
        <v>209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2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2</v>
      </c>
      <c r="V6" s="2">
        <v>0</v>
      </c>
      <c r="W6" s="2">
        <v>0</v>
      </c>
      <c r="X6" s="2">
        <v>0</v>
      </c>
      <c r="Y6" s="2">
        <v>0</v>
      </c>
      <c r="Z6" s="2">
        <v>0</v>
      </c>
    </row>
    <row r="7" spans="1:26" x14ac:dyDescent="0.35">
      <c r="A7" s="2">
        <v>41021</v>
      </c>
      <c r="B7" s="2" t="s">
        <v>193</v>
      </c>
      <c r="C7" s="2" t="s">
        <v>249</v>
      </c>
      <c r="D7" s="2" t="s">
        <v>209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3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3</v>
      </c>
      <c r="V7" s="2">
        <v>0</v>
      </c>
      <c r="W7" s="2">
        <v>0</v>
      </c>
      <c r="X7" s="2">
        <v>0</v>
      </c>
      <c r="Y7" s="2">
        <v>0</v>
      </c>
      <c r="Z7" s="2">
        <v>0</v>
      </c>
    </row>
    <row r="8" spans="1:26" x14ac:dyDescent="0.35">
      <c r="A8" s="2">
        <v>41021</v>
      </c>
      <c r="B8" s="2" t="s">
        <v>193</v>
      </c>
      <c r="C8" s="2" t="s">
        <v>249</v>
      </c>
      <c r="D8" s="2" t="s">
        <v>209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4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4</v>
      </c>
      <c r="V8" s="2">
        <v>0</v>
      </c>
      <c r="W8" s="2">
        <v>0</v>
      </c>
      <c r="X8" s="2">
        <v>0</v>
      </c>
      <c r="Y8" s="2">
        <v>0</v>
      </c>
      <c r="Z8" s="2">
        <v>0</v>
      </c>
    </row>
    <row r="9" spans="1:26" x14ac:dyDescent="0.35">
      <c r="A9" s="2">
        <v>41021</v>
      </c>
      <c r="B9" s="2" t="s">
        <v>193</v>
      </c>
      <c r="C9" s="2" t="s">
        <v>249</v>
      </c>
      <c r="D9" s="2" t="s">
        <v>209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5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5</v>
      </c>
      <c r="V9" s="2">
        <v>0</v>
      </c>
      <c r="W9" s="2">
        <v>0</v>
      </c>
      <c r="X9" s="2">
        <v>0</v>
      </c>
      <c r="Y9" s="2">
        <v>0</v>
      </c>
      <c r="Z9" s="2">
        <v>0</v>
      </c>
    </row>
    <row r="10" spans="1:26" x14ac:dyDescent="0.35">
      <c r="A10" s="2">
        <v>41021</v>
      </c>
      <c r="B10" s="2" t="s">
        <v>193</v>
      </c>
      <c r="C10" s="2" t="s">
        <v>249</v>
      </c>
      <c r="D10" s="2" t="s">
        <v>209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6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6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</row>
    <row r="11" spans="1:26" x14ac:dyDescent="0.35">
      <c r="A11" s="2">
        <v>41021</v>
      </c>
      <c r="B11" s="2" t="s">
        <v>193</v>
      </c>
      <c r="C11" s="2" t="s">
        <v>249</v>
      </c>
      <c r="D11" s="2" t="s">
        <v>209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7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7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</row>
    <row r="12" spans="1:26" x14ac:dyDescent="0.35">
      <c r="A12" s="2">
        <v>41021</v>
      </c>
      <c r="B12" s="2" t="s">
        <v>193</v>
      </c>
      <c r="C12" s="2" t="s">
        <v>249</v>
      </c>
      <c r="D12" s="2" t="s">
        <v>209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8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8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</row>
    <row r="13" spans="1:26" x14ac:dyDescent="0.35">
      <c r="A13" s="2">
        <v>41021</v>
      </c>
      <c r="B13" s="2" t="s">
        <v>193</v>
      </c>
      <c r="C13" s="2" t="s">
        <v>249</v>
      </c>
      <c r="D13" s="2" t="s">
        <v>209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9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9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</row>
    <row r="14" spans="1:26" x14ac:dyDescent="0.35">
      <c r="A14" s="2">
        <v>41021</v>
      </c>
      <c r="B14" s="2" t="s">
        <v>193</v>
      </c>
      <c r="C14" s="2" t="s">
        <v>249</v>
      </c>
      <c r="D14" s="2" t="s">
        <v>209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10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10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</row>
    <row r="15" spans="1:26" x14ac:dyDescent="0.35">
      <c r="A15" s="2">
        <v>41021</v>
      </c>
      <c r="B15" s="2" t="s">
        <v>193</v>
      </c>
      <c r="C15" s="2" t="s">
        <v>249</v>
      </c>
      <c r="D15" s="2" t="s">
        <v>209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11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11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</row>
    <row r="16" spans="1:26" x14ac:dyDescent="0.35">
      <c r="A16" s="2">
        <v>41028</v>
      </c>
      <c r="B16" s="2" t="s">
        <v>207</v>
      </c>
      <c r="C16" s="2" t="s">
        <v>249</v>
      </c>
      <c r="D16" s="2" t="s">
        <v>195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1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1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</row>
    <row r="17" spans="1:26" x14ac:dyDescent="0.35">
      <c r="A17" s="2">
        <v>41028</v>
      </c>
      <c r="B17" s="2" t="s">
        <v>207</v>
      </c>
      <c r="C17" s="2" t="s">
        <v>249</v>
      </c>
      <c r="D17" s="2" t="s">
        <v>195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2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2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</row>
    <row r="18" spans="1:26" x14ac:dyDescent="0.35">
      <c r="A18" s="2">
        <v>41028</v>
      </c>
      <c r="B18" s="2" t="s">
        <v>207</v>
      </c>
      <c r="C18" s="2" t="s">
        <v>249</v>
      </c>
      <c r="D18" s="2" t="s">
        <v>195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3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3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</row>
    <row r="19" spans="1:26" x14ac:dyDescent="0.35">
      <c r="A19" s="2">
        <v>41028</v>
      </c>
      <c r="B19" s="2" t="s">
        <v>207</v>
      </c>
      <c r="C19" s="2" t="s">
        <v>249</v>
      </c>
      <c r="D19" s="2" t="s">
        <v>195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4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4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</row>
    <row r="20" spans="1:26" x14ac:dyDescent="0.35">
      <c r="A20" s="2">
        <v>41028</v>
      </c>
      <c r="B20" s="2" t="s">
        <v>207</v>
      </c>
      <c r="C20" s="2" t="s">
        <v>249</v>
      </c>
      <c r="D20" s="2" t="s">
        <v>195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5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5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</row>
    <row r="21" spans="1:26" x14ac:dyDescent="0.35">
      <c r="A21" s="2">
        <v>41028</v>
      </c>
      <c r="B21" s="2" t="s">
        <v>207</v>
      </c>
      <c r="C21" s="2" t="s">
        <v>249</v>
      </c>
      <c r="D21" s="2" t="s">
        <v>195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6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6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</row>
    <row r="22" spans="1:26" x14ac:dyDescent="0.35">
      <c r="A22" s="2">
        <v>41028</v>
      </c>
      <c r="B22" s="2" t="s">
        <v>207</v>
      </c>
      <c r="C22" s="2" t="s">
        <v>249</v>
      </c>
      <c r="D22" s="2" t="s">
        <v>195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7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7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</row>
    <row r="23" spans="1:26" x14ac:dyDescent="0.35">
      <c r="A23" s="2">
        <v>41028</v>
      </c>
      <c r="B23" s="2" t="s">
        <v>207</v>
      </c>
      <c r="C23" s="2" t="s">
        <v>249</v>
      </c>
      <c r="D23" s="2" t="s">
        <v>195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8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8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</row>
    <row r="24" spans="1:26" x14ac:dyDescent="0.35">
      <c r="A24" s="2">
        <v>41028</v>
      </c>
      <c r="B24" s="2" t="s">
        <v>207</v>
      </c>
      <c r="C24" s="2" t="s">
        <v>249</v>
      </c>
      <c r="D24" s="2" t="s">
        <v>195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9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9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</row>
    <row r="25" spans="1:26" x14ac:dyDescent="0.35">
      <c r="A25" s="2">
        <v>41028</v>
      </c>
      <c r="B25" s="2" t="s">
        <v>207</v>
      </c>
      <c r="C25" s="2" t="s">
        <v>249</v>
      </c>
      <c r="D25" s="2" t="s">
        <v>195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10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10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</row>
    <row r="26" spans="1:26" x14ac:dyDescent="0.35">
      <c r="A26" s="2">
        <v>41028</v>
      </c>
      <c r="B26" s="2" t="s">
        <v>207</v>
      </c>
      <c r="C26" s="2" t="s">
        <v>249</v>
      </c>
      <c r="D26" s="2" t="s">
        <v>195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11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11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</row>
    <row r="27" spans="1:26" x14ac:dyDescent="0.35">
      <c r="A27" s="2">
        <v>41035</v>
      </c>
      <c r="B27" s="2" t="s">
        <v>219</v>
      </c>
      <c r="C27" s="2" t="s">
        <v>249</v>
      </c>
      <c r="D27" s="2" t="s">
        <v>209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1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1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</row>
    <row r="28" spans="1:26" x14ac:dyDescent="0.35">
      <c r="A28" s="2">
        <v>41035</v>
      </c>
      <c r="B28" s="2" t="s">
        <v>219</v>
      </c>
      <c r="C28" s="2" t="s">
        <v>249</v>
      </c>
      <c r="D28" s="2" t="s">
        <v>209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2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2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</row>
    <row r="29" spans="1:26" x14ac:dyDescent="0.35">
      <c r="A29" s="2">
        <v>41035</v>
      </c>
      <c r="B29" s="2" t="s">
        <v>219</v>
      </c>
      <c r="C29" s="2" t="s">
        <v>249</v>
      </c>
      <c r="D29" s="2" t="s">
        <v>209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3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3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</row>
    <row r="30" spans="1:26" x14ac:dyDescent="0.35">
      <c r="A30" s="2">
        <v>41035</v>
      </c>
      <c r="B30" s="2" t="s">
        <v>219</v>
      </c>
      <c r="C30" s="2" t="s">
        <v>249</v>
      </c>
      <c r="D30" s="2" t="s">
        <v>209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4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4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</row>
    <row r="31" spans="1:26" x14ac:dyDescent="0.35">
      <c r="A31" s="2">
        <v>41035</v>
      </c>
      <c r="B31" s="2" t="s">
        <v>219</v>
      </c>
      <c r="C31" s="2" t="s">
        <v>249</v>
      </c>
      <c r="D31" s="2" t="s">
        <v>209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5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5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</row>
    <row r="32" spans="1:26" x14ac:dyDescent="0.35">
      <c r="A32" s="2">
        <v>41035</v>
      </c>
      <c r="B32" s="2" t="s">
        <v>219</v>
      </c>
      <c r="C32" s="2" t="s">
        <v>249</v>
      </c>
      <c r="D32" s="2" t="s">
        <v>209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6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6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</row>
    <row r="33" spans="1:26" x14ac:dyDescent="0.35">
      <c r="A33" s="2">
        <v>41035</v>
      </c>
      <c r="B33" s="2" t="s">
        <v>219</v>
      </c>
      <c r="C33" s="2" t="s">
        <v>249</v>
      </c>
      <c r="D33" s="2" t="s">
        <v>209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7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7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</row>
    <row r="34" spans="1:26" x14ac:dyDescent="0.35">
      <c r="A34" s="2">
        <v>41035</v>
      </c>
      <c r="B34" s="2" t="s">
        <v>219</v>
      </c>
      <c r="C34" s="2" t="s">
        <v>249</v>
      </c>
      <c r="D34" s="2" t="s">
        <v>209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8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8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</row>
    <row r="35" spans="1:26" x14ac:dyDescent="0.35">
      <c r="A35" s="2">
        <v>41035</v>
      </c>
      <c r="B35" s="2" t="s">
        <v>219</v>
      </c>
      <c r="C35" s="2" t="s">
        <v>249</v>
      </c>
      <c r="D35" s="2" t="s">
        <v>209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9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9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</row>
    <row r="36" spans="1:26" x14ac:dyDescent="0.35">
      <c r="A36" s="2">
        <v>41035</v>
      </c>
      <c r="B36" s="2" t="s">
        <v>219</v>
      </c>
      <c r="C36" s="2" t="s">
        <v>249</v>
      </c>
      <c r="D36" s="2" t="s">
        <v>209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10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10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</row>
    <row r="37" spans="1:26" x14ac:dyDescent="0.35">
      <c r="A37" s="2">
        <v>41035</v>
      </c>
      <c r="B37" s="2" t="s">
        <v>219</v>
      </c>
      <c r="C37" s="2" t="s">
        <v>249</v>
      </c>
      <c r="D37" s="2" t="s">
        <v>209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11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11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</row>
    <row r="38" spans="1:26" x14ac:dyDescent="0.35">
      <c r="A38" s="2">
        <v>41041</v>
      </c>
      <c r="B38" s="2" t="s">
        <v>223</v>
      </c>
      <c r="C38" s="2" t="s">
        <v>249</v>
      </c>
      <c r="D38" s="2" t="s">
        <v>195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1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1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</row>
    <row r="39" spans="1:26" x14ac:dyDescent="0.35">
      <c r="A39" s="2">
        <v>41041</v>
      </c>
      <c r="B39" s="2" t="s">
        <v>223</v>
      </c>
      <c r="C39" s="2" t="s">
        <v>249</v>
      </c>
      <c r="D39" s="2" t="s">
        <v>195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2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2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</row>
    <row r="40" spans="1:26" x14ac:dyDescent="0.35">
      <c r="A40" s="2">
        <v>41041</v>
      </c>
      <c r="B40" s="2" t="s">
        <v>223</v>
      </c>
      <c r="C40" s="2" t="s">
        <v>249</v>
      </c>
      <c r="D40" s="2" t="s">
        <v>195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3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3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</row>
    <row r="41" spans="1:26" x14ac:dyDescent="0.35">
      <c r="A41" s="2">
        <v>41041</v>
      </c>
      <c r="B41" s="2" t="s">
        <v>223</v>
      </c>
      <c r="C41" s="2" t="s">
        <v>249</v>
      </c>
      <c r="D41" s="2" t="s">
        <v>195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4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4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</row>
    <row r="42" spans="1:26" x14ac:dyDescent="0.35">
      <c r="A42" s="2">
        <v>41041</v>
      </c>
      <c r="B42" s="2" t="s">
        <v>223</v>
      </c>
      <c r="C42" s="2" t="s">
        <v>249</v>
      </c>
      <c r="D42" s="2" t="s">
        <v>195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5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5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</row>
    <row r="43" spans="1:26" x14ac:dyDescent="0.35">
      <c r="A43" s="2">
        <v>41041</v>
      </c>
      <c r="B43" s="2" t="s">
        <v>223</v>
      </c>
      <c r="C43" s="2" t="s">
        <v>249</v>
      </c>
      <c r="D43" s="2" t="s">
        <v>195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6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6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</row>
    <row r="44" spans="1:26" x14ac:dyDescent="0.35">
      <c r="A44" s="2">
        <v>41041</v>
      </c>
      <c r="B44" s="2" t="s">
        <v>223</v>
      </c>
      <c r="C44" s="2" t="s">
        <v>249</v>
      </c>
      <c r="D44" s="2" t="s">
        <v>195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7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7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</row>
    <row r="45" spans="1:26" x14ac:dyDescent="0.35">
      <c r="A45" s="2">
        <v>41041</v>
      </c>
      <c r="B45" s="2" t="s">
        <v>223</v>
      </c>
      <c r="C45" s="2" t="s">
        <v>249</v>
      </c>
      <c r="D45" s="2" t="s">
        <v>195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8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8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</row>
    <row r="46" spans="1:26" x14ac:dyDescent="0.35">
      <c r="A46" s="2">
        <v>41041</v>
      </c>
      <c r="B46" s="2" t="s">
        <v>223</v>
      </c>
      <c r="C46" s="2" t="s">
        <v>249</v>
      </c>
      <c r="D46" s="2" t="s">
        <v>195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9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9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</row>
    <row r="47" spans="1:26" x14ac:dyDescent="0.35">
      <c r="A47" s="2">
        <v>41041</v>
      </c>
      <c r="B47" s="2" t="s">
        <v>223</v>
      </c>
      <c r="C47" s="2" t="s">
        <v>249</v>
      </c>
      <c r="D47" s="2" t="s">
        <v>195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10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10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</row>
    <row r="48" spans="1:26" x14ac:dyDescent="0.35">
      <c r="A48" s="2">
        <v>41041</v>
      </c>
      <c r="B48" s="2" t="s">
        <v>223</v>
      </c>
      <c r="C48" s="2" t="s">
        <v>249</v>
      </c>
      <c r="D48" s="2" t="s">
        <v>195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11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11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</row>
    <row r="49" spans="1:26" x14ac:dyDescent="0.35">
      <c r="A49" s="2">
        <v>41048</v>
      </c>
      <c r="B49" s="2" t="s">
        <v>228</v>
      </c>
      <c r="C49" s="2" t="s">
        <v>194</v>
      </c>
      <c r="D49" s="2" t="s">
        <v>195</v>
      </c>
      <c r="E49" s="2" t="s">
        <v>206</v>
      </c>
      <c r="F49" s="2" t="s">
        <v>210</v>
      </c>
      <c r="G49" s="2">
        <v>178</v>
      </c>
      <c r="H49" s="2">
        <v>6</v>
      </c>
      <c r="I49" s="2">
        <v>177</v>
      </c>
      <c r="J49" s="2">
        <v>3</v>
      </c>
      <c r="K49" s="2">
        <v>49</v>
      </c>
      <c r="L49" s="2">
        <v>36</v>
      </c>
      <c r="M49" s="2">
        <v>6</v>
      </c>
      <c r="N49" s="2">
        <v>6</v>
      </c>
      <c r="O49" s="2">
        <v>1</v>
      </c>
      <c r="P49" s="2" t="s">
        <v>224</v>
      </c>
      <c r="Q49" s="2">
        <v>5</v>
      </c>
      <c r="R49" s="2">
        <v>1</v>
      </c>
      <c r="S49" s="2">
        <v>0</v>
      </c>
      <c r="T49" s="2">
        <v>0</v>
      </c>
      <c r="U49" s="2">
        <v>1</v>
      </c>
      <c r="V49" s="2" t="s">
        <v>203</v>
      </c>
      <c r="W49" s="2">
        <v>9</v>
      </c>
      <c r="X49" s="2">
        <v>3</v>
      </c>
      <c r="Y49" s="2">
        <v>0</v>
      </c>
      <c r="Z49" s="2">
        <v>19</v>
      </c>
    </row>
    <row r="50" spans="1:26" x14ac:dyDescent="0.35">
      <c r="A50" s="2">
        <v>41048</v>
      </c>
      <c r="B50" s="2" t="s">
        <v>228</v>
      </c>
      <c r="C50" s="2" t="s">
        <v>194</v>
      </c>
      <c r="D50" s="2" t="s">
        <v>195</v>
      </c>
      <c r="E50" s="2" t="s">
        <v>206</v>
      </c>
      <c r="F50" s="2" t="s">
        <v>210</v>
      </c>
      <c r="G50" s="2">
        <v>178</v>
      </c>
      <c r="H50" s="2">
        <v>6</v>
      </c>
      <c r="I50" s="2">
        <v>177</v>
      </c>
      <c r="J50" s="2">
        <v>3</v>
      </c>
      <c r="K50" s="2">
        <v>49</v>
      </c>
      <c r="L50" s="2">
        <v>36</v>
      </c>
      <c r="M50" s="2">
        <v>6</v>
      </c>
      <c r="N50" s="2">
        <v>6</v>
      </c>
      <c r="O50" s="2">
        <v>2</v>
      </c>
      <c r="P50" s="2" t="s">
        <v>212</v>
      </c>
      <c r="Q50" s="2">
        <v>13</v>
      </c>
      <c r="R50" s="2">
        <v>1</v>
      </c>
      <c r="S50" s="2">
        <v>0</v>
      </c>
      <c r="T50" s="2">
        <v>0</v>
      </c>
      <c r="U50" s="2">
        <v>2</v>
      </c>
      <c r="V50" s="2" t="s">
        <v>206</v>
      </c>
      <c r="W50" s="2">
        <v>7</v>
      </c>
      <c r="X50" s="2">
        <v>2</v>
      </c>
      <c r="Y50" s="2">
        <v>0</v>
      </c>
      <c r="Z50" s="2">
        <v>10</v>
      </c>
    </row>
    <row r="51" spans="1:26" x14ac:dyDescent="0.35">
      <c r="A51" s="2">
        <v>41048</v>
      </c>
      <c r="B51" s="2" t="s">
        <v>228</v>
      </c>
      <c r="C51" s="2" t="s">
        <v>194</v>
      </c>
      <c r="D51" s="2" t="s">
        <v>195</v>
      </c>
      <c r="E51" s="2" t="s">
        <v>206</v>
      </c>
      <c r="F51" s="2" t="s">
        <v>210</v>
      </c>
      <c r="G51" s="2">
        <v>178</v>
      </c>
      <c r="H51" s="2">
        <v>6</v>
      </c>
      <c r="I51" s="2">
        <v>177</v>
      </c>
      <c r="J51" s="2">
        <v>3</v>
      </c>
      <c r="K51" s="2">
        <v>49</v>
      </c>
      <c r="L51" s="2">
        <v>36</v>
      </c>
      <c r="M51" s="2">
        <v>6</v>
      </c>
      <c r="N51" s="2">
        <v>6</v>
      </c>
      <c r="O51" s="2">
        <v>3</v>
      </c>
      <c r="P51" s="2" t="s">
        <v>199</v>
      </c>
      <c r="Q51" s="2">
        <v>80</v>
      </c>
      <c r="R51" s="2">
        <v>0</v>
      </c>
      <c r="S51" s="2">
        <v>1</v>
      </c>
      <c r="T51" s="2">
        <v>0</v>
      </c>
      <c r="U51" s="2">
        <v>3</v>
      </c>
      <c r="V51" s="2" t="s">
        <v>199</v>
      </c>
      <c r="W51" s="2">
        <v>11</v>
      </c>
      <c r="X51" s="2">
        <v>2</v>
      </c>
      <c r="Y51" s="2">
        <v>0</v>
      </c>
      <c r="Z51" s="2">
        <v>26</v>
      </c>
    </row>
    <row r="52" spans="1:26" x14ac:dyDescent="0.35">
      <c r="A52" s="2">
        <v>41048</v>
      </c>
      <c r="B52" s="2" t="s">
        <v>228</v>
      </c>
      <c r="C52" s="2" t="s">
        <v>194</v>
      </c>
      <c r="D52" s="2" t="s">
        <v>195</v>
      </c>
      <c r="E52" s="2" t="s">
        <v>206</v>
      </c>
      <c r="F52" s="2" t="s">
        <v>210</v>
      </c>
      <c r="G52" s="2">
        <v>178</v>
      </c>
      <c r="H52" s="2">
        <v>6</v>
      </c>
      <c r="I52" s="2">
        <v>177</v>
      </c>
      <c r="J52" s="2">
        <v>3</v>
      </c>
      <c r="K52" s="2">
        <v>49</v>
      </c>
      <c r="L52" s="2">
        <v>36</v>
      </c>
      <c r="M52" s="2">
        <v>6</v>
      </c>
      <c r="N52" s="2">
        <v>6</v>
      </c>
      <c r="O52" s="2">
        <v>4</v>
      </c>
      <c r="P52" s="2" t="s">
        <v>225</v>
      </c>
      <c r="Q52" s="2">
        <v>16</v>
      </c>
      <c r="R52" s="2">
        <v>1</v>
      </c>
      <c r="S52" s="2">
        <v>0</v>
      </c>
      <c r="T52" s="2">
        <v>0</v>
      </c>
      <c r="U52" s="2">
        <v>4</v>
      </c>
      <c r="V52" s="2" t="s">
        <v>54</v>
      </c>
      <c r="W52" s="2">
        <v>12</v>
      </c>
      <c r="X52" s="2">
        <v>1</v>
      </c>
      <c r="Y52" s="2">
        <v>1</v>
      </c>
      <c r="Z52" s="2">
        <v>62</v>
      </c>
    </row>
    <row r="53" spans="1:26" x14ac:dyDescent="0.35">
      <c r="A53" s="2">
        <v>41048</v>
      </c>
      <c r="B53" s="2" t="s">
        <v>228</v>
      </c>
      <c r="C53" s="2" t="s">
        <v>194</v>
      </c>
      <c r="D53" s="2" t="s">
        <v>195</v>
      </c>
      <c r="E53" s="2" t="s">
        <v>206</v>
      </c>
      <c r="F53" s="2" t="s">
        <v>210</v>
      </c>
      <c r="G53" s="2">
        <v>178</v>
      </c>
      <c r="H53" s="2">
        <v>6</v>
      </c>
      <c r="I53" s="2">
        <v>177</v>
      </c>
      <c r="J53" s="2">
        <v>3</v>
      </c>
      <c r="K53" s="2">
        <v>49</v>
      </c>
      <c r="L53" s="2">
        <v>36</v>
      </c>
      <c r="M53" s="2">
        <v>6</v>
      </c>
      <c r="N53" s="2">
        <v>6</v>
      </c>
      <c r="O53" s="2">
        <v>5</v>
      </c>
      <c r="P53" s="2" t="s">
        <v>211</v>
      </c>
      <c r="Q53" s="2">
        <v>33</v>
      </c>
      <c r="R53" s="2">
        <v>1</v>
      </c>
      <c r="S53" s="2">
        <v>0</v>
      </c>
      <c r="T53" s="2">
        <v>0</v>
      </c>
      <c r="U53" s="2">
        <v>5</v>
      </c>
      <c r="V53" s="2" t="s">
        <v>55</v>
      </c>
      <c r="W53" s="2">
        <v>2</v>
      </c>
      <c r="X53" s="2">
        <v>0</v>
      </c>
      <c r="Y53" s="2">
        <v>0</v>
      </c>
      <c r="Z53" s="2">
        <v>19</v>
      </c>
    </row>
    <row r="54" spans="1:26" x14ac:dyDescent="0.35">
      <c r="A54" s="2">
        <v>41048</v>
      </c>
      <c r="B54" s="2" t="s">
        <v>228</v>
      </c>
      <c r="C54" s="2" t="s">
        <v>194</v>
      </c>
      <c r="D54" s="2" t="s">
        <v>195</v>
      </c>
      <c r="E54" s="2" t="s">
        <v>206</v>
      </c>
      <c r="F54" s="2" t="s">
        <v>210</v>
      </c>
      <c r="G54" s="2">
        <v>178</v>
      </c>
      <c r="H54" s="2">
        <v>6</v>
      </c>
      <c r="I54" s="2">
        <v>177</v>
      </c>
      <c r="J54" s="2">
        <v>3</v>
      </c>
      <c r="K54" s="2">
        <v>49</v>
      </c>
      <c r="L54" s="2">
        <v>36</v>
      </c>
      <c r="M54" s="2">
        <v>6</v>
      </c>
      <c r="N54" s="2">
        <v>6</v>
      </c>
      <c r="O54" s="2">
        <v>6</v>
      </c>
      <c r="P54" s="2" t="s">
        <v>55</v>
      </c>
      <c r="Q54" s="2">
        <v>0</v>
      </c>
      <c r="R54" s="2">
        <v>1</v>
      </c>
      <c r="S54" s="2">
        <v>0</v>
      </c>
      <c r="T54" s="2">
        <v>0</v>
      </c>
      <c r="U54" s="2">
        <v>6</v>
      </c>
      <c r="V54" s="2" t="s">
        <v>212</v>
      </c>
      <c r="W54" s="2">
        <v>6</v>
      </c>
      <c r="X54" s="2">
        <v>0</v>
      </c>
      <c r="Y54" s="2">
        <v>1</v>
      </c>
      <c r="Z54" s="2">
        <v>21</v>
      </c>
    </row>
    <row r="55" spans="1:26" x14ac:dyDescent="0.35">
      <c r="A55" s="2">
        <v>41048</v>
      </c>
      <c r="B55" s="2" t="s">
        <v>228</v>
      </c>
      <c r="C55" s="2" t="s">
        <v>194</v>
      </c>
      <c r="D55" s="2" t="s">
        <v>195</v>
      </c>
      <c r="E55" s="2" t="s">
        <v>206</v>
      </c>
      <c r="F55" s="2" t="s">
        <v>210</v>
      </c>
      <c r="G55" s="2">
        <v>178</v>
      </c>
      <c r="H55" s="2">
        <v>6</v>
      </c>
      <c r="I55" s="2">
        <v>177</v>
      </c>
      <c r="J55" s="2">
        <v>3</v>
      </c>
      <c r="K55" s="2">
        <v>49</v>
      </c>
      <c r="L55" s="2">
        <v>36</v>
      </c>
      <c r="M55" s="2">
        <v>6</v>
      </c>
      <c r="N55" s="2">
        <v>6</v>
      </c>
      <c r="O55" s="2">
        <v>7</v>
      </c>
      <c r="P55" s="2" t="s">
        <v>203</v>
      </c>
      <c r="Q55" s="2">
        <v>20</v>
      </c>
      <c r="R55" s="2">
        <v>1</v>
      </c>
      <c r="S55" s="2">
        <v>0</v>
      </c>
      <c r="T55" s="2">
        <v>0</v>
      </c>
      <c r="U55" s="2">
        <v>7</v>
      </c>
      <c r="V55" s="2" t="s">
        <v>211</v>
      </c>
      <c r="W55" s="2">
        <v>2</v>
      </c>
      <c r="X55" s="2">
        <v>0</v>
      </c>
      <c r="Y55" s="2">
        <v>1</v>
      </c>
      <c r="Z55" s="2">
        <v>14</v>
      </c>
    </row>
    <row r="56" spans="1:26" x14ac:dyDescent="0.35">
      <c r="A56" s="2">
        <v>41048</v>
      </c>
      <c r="B56" s="2" t="s">
        <v>228</v>
      </c>
      <c r="C56" s="2" t="s">
        <v>194</v>
      </c>
      <c r="D56" s="2" t="s">
        <v>195</v>
      </c>
      <c r="E56" s="2" t="s">
        <v>206</v>
      </c>
      <c r="F56" s="2" t="s">
        <v>210</v>
      </c>
      <c r="G56" s="2">
        <v>178</v>
      </c>
      <c r="H56" s="2">
        <v>6</v>
      </c>
      <c r="I56" s="2">
        <v>177</v>
      </c>
      <c r="J56" s="2">
        <v>3</v>
      </c>
      <c r="K56" s="2">
        <v>49</v>
      </c>
      <c r="L56" s="2">
        <v>36</v>
      </c>
      <c r="M56" s="2">
        <v>6</v>
      </c>
      <c r="N56" s="2">
        <v>6</v>
      </c>
      <c r="O56" s="2">
        <v>8</v>
      </c>
      <c r="P56" s="2" t="s">
        <v>54</v>
      </c>
      <c r="Q56" s="2">
        <v>5</v>
      </c>
      <c r="R56" s="2">
        <v>0</v>
      </c>
      <c r="S56" s="2">
        <v>0</v>
      </c>
      <c r="T56" s="2">
        <v>0</v>
      </c>
      <c r="U56" s="2">
        <v>8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</row>
    <row r="57" spans="1:26" x14ac:dyDescent="0.35">
      <c r="A57" s="2">
        <v>41048</v>
      </c>
      <c r="B57" s="2" t="s">
        <v>228</v>
      </c>
      <c r="C57" s="2" t="s">
        <v>194</v>
      </c>
      <c r="D57" s="2" t="s">
        <v>195</v>
      </c>
      <c r="E57" s="2" t="s">
        <v>206</v>
      </c>
      <c r="F57" s="2" t="s">
        <v>210</v>
      </c>
      <c r="G57" s="2">
        <v>178</v>
      </c>
      <c r="H57" s="2">
        <v>6</v>
      </c>
      <c r="I57" s="2">
        <v>177</v>
      </c>
      <c r="J57" s="2">
        <v>3</v>
      </c>
      <c r="K57" s="2">
        <v>49</v>
      </c>
      <c r="L57" s="2">
        <v>36</v>
      </c>
      <c r="M57" s="2">
        <v>6</v>
      </c>
      <c r="N57" s="2">
        <v>6</v>
      </c>
      <c r="O57" s="2">
        <v>9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9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</row>
    <row r="58" spans="1:26" x14ac:dyDescent="0.35">
      <c r="A58" s="2">
        <v>41048</v>
      </c>
      <c r="B58" s="2" t="s">
        <v>228</v>
      </c>
      <c r="C58" s="2" t="s">
        <v>194</v>
      </c>
      <c r="D58" s="2" t="s">
        <v>195</v>
      </c>
      <c r="E58" s="2" t="s">
        <v>206</v>
      </c>
      <c r="F58" s="2" t="s">
        <v>210</v>
      </c>
      <c r="G58" s="2">
        <v>178</v>
      </c>
      <c r="H58" s="2">
        <v>6</v>
      </c>
      <c r="I58" s="2">
        <v>177</v>
      </c>
      <c r="J58" s="2">
        <v>3</v>
      </c>
      <c r="K58" s="2">
        <v>49</v>
      </c>
      <c r="L58" s="2">
        <v>36</v>
      </c>
      <c r="M58" s="2">
        <v>6</v>
      </c>
      <c r="N58" s="2">
        <v>6</v>
      </c>
      <c r="O58" s="2">
        <v>10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10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</row>
    <row r="59" spans="1:26" x14ac:dyDescent="0.35">
      <c r="A59" s="2">
        <v>41048</v>
      </c>
      <c r="B59" s="2" t="s">
        <v>228</v>
      </c>
      <c r="C59" s="2" t="s">
        <v>194</v>
      </c>
      <c r="D59" s="2" t="s">
        <v>195</v>
      </c>
      <c r="E59" s="2" t="s">
        <v>206</v>
      </c>
      <c r="F59" s="2" t="s">
        <v>210</v>
      </c>
      <c r="G59" s="2">
        <v>178</v>
      </c>
      <c r="H59" s="2">
        <v>6</v>
      </c>
      <c r="I59" s="2">
        <v>177</v>
      </c>
      <c r="J59" s="2">
        <v>3</v>
      </c>
      <c r="K59" s="2">
        <v>49</v>
      </c>
      <c r="L59" s="2">
        <v>36</v>
      </c>
      <c r="M59" s="2">
        <v>6</v>
      </c>
      <c r="N59" s="2">
        <v>6</v>
      </c>
      <c r="O59" s="2">
        <v>11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11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</row>
    <row r="60" spans="1:26" x14ac:dyDescent="0.35">
      <c r="A60" s="2">
        <v>41049</v>
      </c>
      <c r="B60" s="2" t="s">
        <v>231</v>
      </c>
      <c r="C60" s="2" t="s">
        <v>229</v>
      </c>
      <c r="D60" s="2" t="s">
        <v>195</v>
      </c>
      <c r="E60" s="2" t="s">
        <v>196</v>
      </c>
      <c r="F60" s="2" t="s">
        <v>197</v>
      </c>
      <c r="G60" s="2">
        <v>217</v>
      </c>
      <c r="H60" s="2">
        <v>3</v>
      </c>
      <c r="I60" s="2">
        <v>163</v>
      </c>
      <c r="J60" s="2">
        <v>3</v>
      </c>
      <c r="K60" s="2">
        <v>39</v>
      </c>
      <c r="L60" s="2">
        <v>34</v>
      </c>
      <c r="M60" s="2">
        <v>7</v>
      </c>
      <c r="N60" s="2">
        <v>1</v>
      </c>
      <c r="O60" s="2">
        <v>1</v>
      </c>
      <c r="P60" s="2" t="s">
        <v>196</v>
      </c>
      <c r="Q60" s="2">
        <v>60</v>
      </c>
      <c r="R60" s="2">
        <v>1</v>
      </c>
      <c r="S60" s="2">
        <v>1</v>
      </c>
      <c r="T60" s="2">
        <v>0</v>
      </c>
      <c r="U60" s="2">
        <v>1</v>
      </c>
      <c r="V60" s="2" t="s">
        <v>206</v>
      </c>
      <c r="W60" s="2">
        <v>9</v>
      </c>
      <c r="X60" s="2">
        <v>2</v>
      </c>
      <c r="Y60" s="2">
        <v>1</v>
      </c>
      <c r="Z60" s="2">
        <v>22</v>
      </c>
    </row>
    <row r="61" spans="1:26" x14ac:dyDescent="0.35">
      <c r="A61" s="2">
        <v>41049</v>
      </c>
      <c r="B61" s="2" t="s">
        <v>231</v>
      </c>
      <c r="C61" s="2" t="s">
        <v>229</v>
      </c>
      <c r="D61" s="2" t="s">
        <v>195</v>
      </c>
      <c r="E61" s="2" t="s">
        <v>196</v>
      </c>
      <c r="F61" s="2" t="s">
        <v>197</v>
      </c>
      <c r="G61" s="2">
        <v>217</v>
      </c>
      <c r="H61" s="2">
        <v>3</v>
      </c>
      <c r="I61" s="2">
        <v>163</v>
      </c>
      <c r="J61" s="2">
        <v>3</v>
      </c>
      <c r="K61" s="2">
        <v>39</v>
      </c>
      <c r="L61" s="2">
        <v>34</v>
      </c>
      <c r="M61" s="2">
        <v>7</v>
      </c>
      <c r="N61" s="2">
        <v>1</v>
      </c>
      <c r="O61" s="2">
        <v>2</v>
      </c>
      <c r="P61" s="2" t="s">
        <v>239</v>
      </c>
      <c r="Q61" s="2">
        <v>3</v>
      </c>
      <c r="R61" s="2">
        <v>1</v>
      </c>
      <c r="S61" s="2">
        <v>0</v>
      </c>
      <c r="T61" s="2">
        <v>0</v>
      </c>
      <c r="U61" s="2">
        <v>2</v>
      </c>
      <c r="V61" s="2" t="s">
        <v>280</v>
      </c>
      <c r="W61" s="2">
        <v>5</v>
      </c>
      <c r="X61" s="2">
        <v>3</v>
      </c>
      <c r="Y61" s="2">
        <v>1</v>
      </c>
      <c r="Z61" s="2">
        <v>3</v>
      </c>
    </row>
    <row r="62" spans="1:26" x14ac:dyDescent="0.35">
      <c r="A62" s="2">
        <v>41049</v>
      </c>
      <c r="B62" s="2" t="s">
        <v>231</v>
      </c>
      <c r="C62" s="2" t="s">
        <v>229</v>
      </c>
      <c r="D62" s="2" t="s">
        <v>195</v>
      </c>
      <c r="E62" s="2" t="s">
        <v>196</v>
      </c>
      <c r="F62" s="2" t="s">
        <v>197</v>
      </c>
      <c r="G62" s="2">
        <v>217</v>
      </c>
      <c r="H62" s="2">
        <v>3</v>
      </c>
      <c r="I62" s="2">
        <v>163</v>
      </c>
      <c r="J62" s="2">
        <v>3</v>
      </c>
      <c r="K62" s="2">
        <v>39</v>
      </c>
      <c r="L62" s="2">
        <v>34</v>
      </c>
      <c r="M62" s="2">
        <v>7</v>
      </c>
      <c r="N62" s="2">
        <v>1</v>
      </c>
      <c r="O62" s="2">
        <v>3</v>
      </c>
      <c r="P62" s="2" t="s">
        <v>233</v>
      </c>
      <c r="Q62" s="2">
        <v>99</v>
      </c>
      <c r="R62" s="2">
        <v>0</v>
      </c>
      <c r="S62" s="2">
        <v>1</v>
      </c>
      <c r="T62" s="2">
        <v>0</v>
      </c>
      <c r="U62" s="2">
        <v>3</v>
      </c>
      <c r="V62" s="2" t="s">
        <v>203</v>
      </c>
      <c r="W62" s="2">
        <v>7</v>
      </c>
      <c r="X62" s="2">
        <v>0</v>
      </c>
      <c r="Y62" s="2">
        <v>0</v>
      </c>
      <c r="Z62" s="2">
        <v>45</v>
      </c>
    </row>
    <row r="63" spans="1:26" x14ac:dyDescent="0.35">
      <c r="A63" s="2">
        <v>41049</v>
      </c>
      <c r="B63" s="2" t="s">
        <v>231</v>
      </c>
      <c r="C63" s="2" t="s">
        <v>229</v>
      </c>
      <c r="D63" s="2" t="s">
        <v>195</v>
      </c>
      <c r="E63" s="2" t="s">
        <v>196</v>
      </c>
      <c r="F63" s="2" t="s">
        <v>197</v>
      </c>
      <c r="G63" s="2">
        <v>217</v>
      </c>
      <c r="H63" s="2">
        <v>3</v>
      </c>
      <c r="I63" s="2">
        <v>163</v>
      </c>
      <c r="J63" s="2">
        <v>3</v>
      </c>
      <c r="K63" s="2">
        <v>39</v>
      </c>
      <c r="L63" s="2">
        <v>34</v>
      </c>
      <c r="M63" s="2">
        <v>7</v>
      </c>
      <c r="N63" s="2">
        <v>1</v>
      </c>
      <c r="O63" s="2">
        <v>4</v>
      </c>
      <c r="P63" s="2" t="s">
        <v>226</v>
      </c>
      <c r="Q63" s="2">
        <v>41</v>
      </c>
      <c r="R63" s="2">
        <v>1</v>
      </c>
      <c r="S63" s="2">
        <v>0</v>
      </c>
      <c r="T63" s="2">
        <v>0</v>
      </c>
      <c r="U63" s="2">
        <v>4</v>
      </c>
      <c r="V63" s="2" t="s">
        <v>199</v>
      </c>
      <c r="W63" s="2">
        <v>6</v>
      </c>
      <c r="X63" s="2">
        <v>1</v>
      </c>
      <c r="Y63" s="2">
        <v>0</v>
      </c>
      <c r="Z63" s="2">
        <v>34</v>
      </c>
    </row>
    <row r="64" spans="1:26" x14ac:dyDescent="0.35">
      <c r="A64" s="2">
        <v>41049</v>
      </c>
      <c r="B64" s="2" t="s">
        <v>231</v>
      </c>
      <c r="C64" s="2" t="s">
        <v>229</v>
      </c>
      <c r="D64" s="2" t="s">
        <v>195</v>
      </c>
      <c r="E64" s="2" t="s">
        <v>196</v>
      </c>
      <c r="F64" s="2" t="s">
        <v>197</v>
      </c>
      <c r="G64" s="2">
        <v>217</v>
      </c>
      <c r="H64" s="2">
        <v>3</v>
      </c>
      <c r="I64" s="2">
        <v>163</v>
      </c>
      <c r="J64" s="2">
        <v>3</v>
      </c>
      <c r="K64" s="2">
        <v>39</v>
      </c>
      <c r="L64" s="2">
        <v>34</v>
      </c>
      <c r="M64" s="2">
        <v>7</v>
      </c>
      <c r="N64" s="2">
        <v>1</v>
      </c>
      <c r="O64" s="2">
        <v>5</v>
      </c>
      <c r="P64" s="2" t="s">
        <v>280</v>
      </c>
      <c r="Q64" s="2">
        <v>7</v>
      </c>
      <c r="R64" s="2">
        <v>0</v>
      </c>
      <c r="S64" s="2">
        <v>0</v>
      </c>
      <c r="T64" s="2">
        <v>0</v>
      </c>
      <c r="U64" s="2">
        <v>5</v>
      </c>
      <c r="V64" s="2" t="s">
        <v>233</v>
      </c>
      <c r="W64" s="2">
        <v>4</v>
      </c>
      <c r="X64" s="2">
        <v>0</v>
      </c>
      <c r="Y64" s="2">
        <v>1</v>
      </c>
      <c r="Z64" s="2">
        <v>18</v>
      </c>
    </row>
    <row r="65" spans="1:26" x14ac:dyDescent="0.35">
      <c r="A65" s="2">
        <v>41049</v>
      </c>
      <c r="B65" s="2" t="s">
        <v>231</v>
      </c>
      <c r="C65" s="2" t="s">
        <v>229</v>
      </c>
      <c r="D65" s="2" t="s">
        <v>195</v>
      </c>
      <c r="E65" s="2" t="s">
        <v>196</v>
      </c>
      <c r="F65" s="2" t="s">
        <v>197</v>
      </c>
      <c r="G65" s="2">
        <v>217</v>
      </c>
      <c r="H65" s="2">
        <v>3</v>
      </c>
      <c r="I65" s="2">
        <v>163</v>
      </c>
      <c r="J65" s="2">
        <v>3</v>
      </c>
      <c r="K65" s="2">
        <v>39</v>
      </c>
      <c r="L65" s="2">
        <v>34</v>
      </c>
      <c r="M65" s="2">
        <v>7</v>
      </c>
      <c r="N65" s="2">
        <v>1</v>
      </c>
      <c r="O65" s="2">
        <v>6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6</v>
      </c>
      <c r="V65" s="2" t="s">
        <v>270</v>
      </c>
      <c r="W65" s="2">
        <v>5</v>
      </c>
      <c r="X65" s="2">
        <v>0</v>
      </c>
      <c r="Y65" s="2">
        <v>0</v>
      </c>
      <c r="Z65" s="2">
        <v>21</v>
      </c>
    </row>
    <row r="66" spans="1:26" x14ac:dyDescent="0.35">
      <c r="A66" s="2">
        <v>41049</v>
      </c>
      <c r="B66" s="2" t="s">
        <v>231</v>
      </c>
      <c r="C66" s="2" t="s">
        <v>229</v>
      </c>
      <c r="D66" s="2" t="s">
        <v>195</v>
      </c>
      <c r="E66" s="2" t="s">
        <v>196</v>
      </c>
      <c r="F66" s="2" t="s">
        <v>197</v>
      </c>
      <c r="G66" s="2">
        <v>217</v>
      </c>
      <c r="H66" s="2">
        <v>3</v>
      </c>
      <c r="I66" s="2">
        <v>163</v>
      </c>
      <c r="J66" s="2">
        <v>3</v>
      </c>
      <c r="K66" s="2">
        <v>39</v>
      </c>
      <c r="L66" s="2">
        <v>34</v>
      </c>
      <c r="M66" s="2">
        <v>7</v>
      </c>
      <c r="N66" s="2">
        <v>1</v>
      </c>
      <c r="O66" s="2">
        <v>7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7</v>
      </c>
      <c r="V66" s="2" t="s">
        <v>226</v>
      </c>
      <c r="W66" s="2">
        <v>2</v>
      </c>
      <c r="X66" s="2">
        <v>0</v>
      </c>
      <c r="Y66" s="2">
        <v>0</v>
      </c>
      <c r="Z66" s="2">
        <v>19</v>
      </c>
    </row>
    <row r="67" spans="1:26" x14ac:dyDescent="0.35">
      <c r="A67" s="2">
        <v>41049</v>
      </c>
      <c r="B67" s="2" t="s">
        <v>231</v>
      </c>
      <c r="C67" s="2" t="s">
        <v>229</v>
      </c>
      <c r="D67" s="2" t="s">
        <v>195</v>
      </c>
      <c r="E67" s="2" t="s">
        <v>196</v>
      </c>
      <c r="F67" s="2" t="s">
        <v>197</v>
      </c>
      <c r="G67" s="2">
        <v>217</v>
      </c>
      <c r="H67" s="2">
        <v>3</v>
      </c>
      <c r="I67" s="2">
        <v>163</v>
      </c>
      <c r="J67" s="2">
        <v>3</v>
      </c>
      <c r="K67" s="2">
        <v>39</v>
      </c>
      <c r="L67" s="2">
        <v>34</v>
      </c>
      <c r="M67" s="2">
        <v>7</v>
      </c>
      <c r="N67" s="2">
        <v>1</v>
      </c>
      <c r="O67" s="2">
        <v>8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8</v>
      </c>
      <c r="V67" s="2" t="s">
        <v>239</v>
      </c>
      <c r="W67" s="2">
        <v>1</v>
      </c>
      <c r="X67" s="2">
        <v>1</v>
      </c>
      <c r="Y67" s="2">
        <v>0</v>
      </c>
      <c r="Z67" s="2">
        <v>0</v>
      </c>
    </row>
    <row r="68" spans="1:26" x14ac:dyDescent="0.35">
      <c r="A68" s="2">
        <v>41049</v>
      </c>
      <c r="B68" s="2" t="s">
        <v>231</v>
      </c>
      <c r="C68" s="2" t="s">
        <v>229</v>
      </c>
      <c r="D68" s="2" t="s">
        <v>195</v>
      </c>
      <c r="E68" s="2" t="s">
        <v>196</v>
      </c>
      <c r="F68" s="2" t="s">
        <v>197</v>
      </c>
      <c r="G68" s="2">
        <v>217</v>
      </c>
      <c r="H68" s="2">
        <v>3</v>
      </c>
      <c r="I68" s="2">
        <v>163</v>
      </c>
      <c r="J68" s="2">
        <v>3</v>
      </c>
      <c r="K68" s="2">
        <v>39</v>
      </c>
      <c r="L68" s="2">
        <v>34</v>
      </c>
      <c r="M68" s="2">
        <v>7</v>
      </c>
      <c r="N68" s="2">
        <v>1</v>
      </c>
      <c r="O68" s="2">
        <v>9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9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</row>
    <row r="69" spans="1:26" x14ac:dyDescent="0.35">
      <c r="A69" s="2">
        <v>41049</v>
      </c>
      <c r="B69" s="2" t="s">
        <v>231</v>
      </c>
      <c r="C69" s="2" t="s">
        <v>229</v>
      </c>
      <c r="D69" s="2" t="s">
        <v>195</v>
      </c>
      <c r="E69" s="2" t="s">
        <v>196</v>
      </c>
      <c r="F69" s="2" t="s">
        <v>197</v>
      </c>
      <c r="G69" s="2">
        <v>217</v>
      </c>
      <c r="H69" s="2">
        <v>3</v>
      </c>
      <c r="I69" s="2">
        <v>163</v>
      </c>
      <c r="J69" s="2">
        <v>3</v>
      </c>
      <c r="K69" s="2">
        <v>39</v>
      </c>
      <c r="L69" s="2">
        <v>34</v>
      </c>
      <c r="M69" s="2">
        <v>7</v>
      </c>
      <c r="N69" s="2">
        <v>1</v>
      </c>
      <c r="O69" s="2">
        <v>10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10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</row>
    <row r="70" spans="1:26" x14ac:dyDescent="0.35">
      <c r="A70" s="2">
        <v>41049</v>
      </c>
      <c r="B70" s="2" t="s">
        <v>231</v>
      </c>
      <c r="C70" s="2" t="s">
        <v>229</v>
      </c>
      <c r="D70" s="2" t="s">
        <v>195</v>
      </c>
      <c r="E70" s="2" t="s">
        <v>196</v>
      </c>
      <c r="F70" s="2" t="s">
        <v>197</v>
      </c>
      <c r="G70" s="2">
        <v>217</v>
      </c>
      <c r="H70" s="2">
        <v>3</v>
      </c>
      <c r="I70" s="2">
        <v>163</v>
      </c>
      <c r="J70" s="2">
        <v>3</v>
      </c>
      <c r="K70" s="2">
        <v>39</v>
      </c>
      <c r="L70" s="2">
        <v>34</v>
      </c>
      <c r="M70" s="2">
        <v>7</v>
      </c>
      <c r="N70" s="2">
        <v>1</v>
      </c>
      <c r="O70" s="2">
        <v>11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11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</row>
    <row r="71" spans="1:26" x14ac:dyDescent="0.35">
      <c r="A71" s="2">
        <v>41055</v>
      </c>
      <c r="B71" s="2" t="s">
        <v>243</v>
      </c>
      <c r="C71" s="2" t="s">
        <v>208</v>
      </c>
      <c r="D71" s="2" t="s">
        <v>209</v>
      </c>
      <c r="E71" s="2" t="s">
        <v>199</v>
      </c>
      <c r="F71" s="2" t="s">
        <v>197</v>
      </c>
      <c r="G71" s="2">
        <v>150</v>
      </c>
      <c r="H71" s="2">
        <v>10</v>
      </c>
      <c r="I71" s="2">
        <v>151</v>
      </c>
      <c r="J71" s="2">
        <v>7</v>
      </c>
      <c r="K71" s="2">
        <v>33</v>
      </c>
      <c r="L71" s="2">
        <v>38</v>
      </c>
      <c r="M71" s="2">
        <v>16</v>
      </c>
      <c r="N71" s="2">
        <v>25</v>
      </c>
      <c r="O71" s="2">
        <v>1</v>
      </c>
      <c r="P71" s="2" t="s">
        <v>224</v>
      </c>
      <c r="Q71" s="2">
        <v>21</v>
      </c>
      <c r="R71" s="2">
        <v>1</v>
      </c>
      <c r="S71" s="2">
        <v>0</v>
      </c>
      <c r="T71" s="2">
        <v>0</v>
      </c>
      <c r="U71" s="2">
        <v>1</v>
      </c>
      <c r="V71" s="2" t="s">
        <v>203</v>
      </c>
      <c r="W71" s="2">
        <v>9</v>
      </c>
      <c r="X71" s="2">
        <v>2</v>
      </c>
      <c r="Y71" s="2">
        <v>0</v>
      </c>
      <c r="Z71" s="2">
        <v>36</v>
      </c>
    </row>
    <row r="72" spans="1:26" x14ac:dyDescent="0.35">
      <c r="A72" s="2">
        <v>41055</v>
      </c>
      <c r="B72" s="2" t="s">
        <v>243</v>
      </c>
      <c r="C72" s="2" t="s">
        <v>208</v>
      </c>
      <c r="D72" s="2" t="s">
        <v>209</v>
      </c>
      <c r="E72" s="2" t="s">
        <v>199</v>
      </c>
      <c r="F72" s="2" t="s">
        <v>197</v>
      </c>
      <c r="G72" s="2">
        <v>150</v>
      </c>
      <c r="H72" s="2">
        <v>10</v>
      </c>
      <c r="I72" s="2">
        <v>151</v>
      </c>
      <c r="J72" s="2">
        <v>7</v>
      </c>
      <c r="K72" s="2">
        <v>33</v>
      </c>
      <c r="L72" s="2">
        <v>38</v>
      </c>
      <c r="M72" s="2">
        <v>16</v>
      </c>
      <c r="N72" s="2">
        <v>25</v>
      </c>
      <c r="O72" s="2">
        <v>2</v>
      </c>
      <c r="P72" s="2" t="s">
        <v>211</v>
      </c>
      <c r="Q72" s="2">
        <v>26</v>
      </c>
      <c r="R72" s="2">
        <v>1</v>
      </c>
      <c r="S72" s="2">
        <v>0</v>
      </c>
      <c r="T72" s="2">
        <v>0</v>
      </c>
      <c r="U72" s="2">
        <v>2</v>
      </c>
      <c r="V72" s="2" t="s">
        <v>199</v>
      </c>
      <c r="W72" s="2">
        <v>8</v>
      </c>
      <c r="X72" s="2">
        <v>0</v>
      </c>
      <c r="Y72" s="2">
        <v>2</v>
      </c>
      <c r="Z72" s="2">
        <v>27</v>
      </c>
    </row>
    <row r="73" spans="1:26" x14ac:dyDescent="0.35">
      <c r="A73" s="2">
        <v>41055</v>
      </c>
      <c r="B73" s="2" t="s">
        <v>243</v>
      </c>
      <c r="C73" s="2" t="s">
        <v>208</v>
      </c>
      <c r="D73" s="2" t="s">
        <v>209</v>
      </c>
      <c r="E73" s="2" t="s">
        <v>199</v>
      </c>
      <c r="F73" s="2" t="s">
        <v>197</v>
      </c>
      <c r="G73" s="2">
        <v>150</v>
      </c>
      <c r="H73" s="2">
        <v>10</v>
      </c>
      <c r="I73" s="2">
        <v>151</v>
      </c>
      <c r="J73" s="2">
        <v>7</v>
      </c>
      <c r="K73" s="2">
        <v>33</v>
      </c>
      <c r="L73" s="2">
        <v>38</v>
      </c>
      <c r="M73" s="2">
        <v>16</v>
      </c>
      <c r="N73" s="2">
        <v>25</v>
      </c>
      <c r="O73" s="2">
        <v>3</v>
      </c>
      <c r="P73" s="2" t="s">
        <v>200</v>
      </c>
      <c r="Q73" s="2">
        <v>5</v>
      </c>
      <c r="R73" s="2">
        <v>1</v>
      </c>
      <c r="S73" s="2">
        <v>0</v>
      </c>
      <c r="T73" s="2">
        <v>0</v>
      </c>
      <c r="U73" s="2">
        <v>3</v>
      </c>
      <c r="V73" s="2" t="s">
        <v>214</v>
      </c>
      <c r="W73" s="2">
        <v>6</v>
      </c>
      <c r="X73" s="2">
        <v>0</v>
      </c>
      <c r="Y73" s="2">
        <v>3</v>
      </c>
      <c r="Z73" s="2">
        <v>21</v>
      </c>
    </row>
    <row r="74" spans="1:26" x14ac:dyDescent="0.35">
      <c r="A74" s="2">
        <v>41055</v>
      </c>
      <c r="B74" s="2" t="s">
        <v>243</v>
      </c>
      <c r="C74" s="2" t="s">
        <v>208</v>
      </c>
      <c r="D74" s="2" t="s">
        <v>209</v>
      </c>
      <c r="E74" s="2" t="s">
        <v>199</v>
      </c>
      <c r="F74" s="2" t="s">
        <v>197</v>
      </c>
      <c r="G74" s="2">
        <v>150</v>
      </c>
      <c r="H74" s="2">
        <v>10</v>
      </c>
      <c r="I74" s="2">
        <v>151</v>
      </c>
      <c r="J74" s="2">
        <v>7</v>
      </c>
      <c r="K74" s="2">
        <v>33</v>
      </c>
      <c r="L74" s="2">
        <v>38</v>
      </c>
      <c r="M74" s="2">
        <v>16</v>
      </c>
      <c r="N74" s="2">
        <v>25</v>
      </c>
      <c r="O74" s="2">
        <v>4</v>
      </c>
      <c r="P74" s="2" t="s">
        <v>199</v>
      </c>
      <c r="Q74" s="2">
        <v>53</v>
      </c>
      <c r="R74" s="2">
        <v>1</v>
      </c>
      <c r="S74" s="2">
        <v>1</v>
      </c>
      <c r="T74" s="2">
        <v>0</v>
      </c>
      <c r="U74" s="2">
        <v>4</v>
      </c>
      <c r="V74" s="2" t="s">
        <v>270</v>
      </c>
      <c r="W74" s="2">
        <v>7</v>
      </c>
      <c r="X74" s="2">
        <v>0</v>
      </c>
      <c r="Y74" s="2">
        <v>2</v>
      </c>
      <c r="Z74" s="2">
        <v>28</v>
      </c>
    </row>
    <row r="75" spans="1:26" x14ac:dyDescent="0.35">
      <c r="A75" s="2">
        <v>41055</v>
      </c>
      <c r="B75" s="2" t="s">
        <v>243</v>
      </c>
      <c r="C75" s="2" t="s">
        <v>208</v>
      </c>
      <c r="D75" s="2" t="s">
        <v>209</v>
      </c>
      <c r="E75" s="2" t="s">
        <v>199</v>
      </c>
      <c r="F75" s="2" t="s">
        <v>197</v>
      </c>
      <c r="G75" s="2">
        <v>150</v>
      </c>
      <c r="H75" s="2">
        <v>10</v>
      </c>
      <c r="I75" s="2">
        <v>151</v>
      </c>
      <c r="J75" s="2">
        <v>7</v>
      </c>
      <c r="K75" s="2">
        <v>33</v>
      </c>
      <c r="L75" s="2">
        <v>38</v>
      </c>
      <c r="M75" s="2">
        <v>16</v>
      </c>
      <c r="N75" s="2">
        <v>25</v>
      </c>
      <c r="O75" s="2">
        <v>5</v>
      </c>
      <c r="P75" s="2" t="s">
        <v>202</v>
      </c>
      <c r="Q75" s="2">
        <v>0</v>
      </c>
      <c r="R75" s="2">
        <v>1</v>
      </c>
      <c r="S75" s="2">
        <v>0</v>
      </c>
      <c r="T75" s="2">
        <v>0</v>
      </c>
      <c r="U75" s="2">
        <v>5</v>
      </c>
      <c r="V75" s="2" t="s">
        <v>218</v>
      </c>
      <c r="W75" s="2">
        <v>2</v>
      </c>
      <c r="X75" s="2">
        <v>0</v>
      </c>
      <c r="Y75" s="2">
        <v>0</v>
      </c>
      <c r="Z75" s="2">
        <v>5</v>
      </c>
    </row>
    <row r="76" spans="1:26" x14ac:dyDescent="0.35">
      <c r="A76" s="2">
        <v>41055</v>
      </c>
      <c r="B76" s="2" t="s">
        <v>243</v>
      </c>
      <c r="C76" s="2" t="s">
        <v>208</v>
      </c>
      <c r="D76" s="2" t="s">
        <v>209</v>
      </c>
      <c r="E76" s="2" t="s">
        <v>199</v>
      </c>
      <c r="F76" s="2" t="s">
        <v>197</v>
      </c>
      <c r="G76" s="2">
        <v>150</v>
      </c>
      <c r="H76" s="2">
        <v>10</v>
      </c>
      <c r="I76" s="2">
        <v>151</v>
      </c>
      <c r="J76" s="2">
        <v>7</v>
      </c>
      <c r="K76" s="2">
        <v>33</v>
      </c>
      <c r="L76" s="2">
        <v>38</v>
      </c>
      <c r="M76" s="2">
        <v>16</v>
      </c>
      <c r="N76" s="2">
        <v>25</v>
      </c>
      <c r="O76" s="2">
        <v>6</v>
      </c>
      <c r="P76" s="2" t="s">
        <v>239</v>
      </c>
      <c r="Q76" s="2">
        <v>4</v>
      </c>
      <c r="R76" s="2">
        <v>1</v>
      </c>
      <c r="S76" s="2">
        <v>0</v>
      </c>
      <c r="T76" s="2">
        <v>0</v>
      </c>
      <c r="U76" s="2">
        <v>6</v>
      </c>
      <c r="V76" s="2" t="s">
        <v>202</v>
      </c>
      <c r="W76" s="2">
        <v>1</v>
      </c>
      <c r="X76" s="2">
        <v>0</v>
      </c>
      <c r="Y76" s="2">
        <v>0</v>
      </c>
      <c r="Z76" s="2">
        <v>9</v>
      </c>
    </row>
    <row r="77" spans="1:26" x14ac:dyDescent="0.35">
      <c r="A77" s="2">
        <v>41055</v>
      </c>
      <c r="B77" s="2" t="s">
        <v>243</v>
      </c>
      <c r="C77" s="2" t="s">
        <v>208</v>
      </c>
      <c r="D77" s="2" t="s">
        <v>209</v>
      </c>
      <c r="E77" s="2" t="s">
        <v>199</v>
      </c>
      <c r="F77" s="2" t="s">
        <v>197</v>
      </c>
      <c r="G77" s="2">
        <v>150</v>
      </c>
      <c r="H77" s="2">
        <v>10</v>
      </c>
      <c r="I77" s="2">
        <v>151</v>
      </c>
      <c r="J77" s="2">
        <v>7</v>
      </c>
      <c r="K77" s="2">
        <v>33</v>
      </c>
      <c r="L77" s="2">
        <v>38</v>
      </c>
      <c r="M77" s="2">
        <v>16</v>
      </c>
      <c r="N77" s="2">
        <v>25</v>
      </c>
      <c r="O77" s="2">
        <v>7</v>
      </c>
      <c r="P77" s="2" t="s">
        <v>56</v>
      </c>
      <c r="Q77" s="2">
        <v>0</v>
      </c>
      <c r="R77" s="2">
        <v>1</v>
      </c>
      <c r="S77" s="2">
        <v>0</v>
      </c>
      <c r="T77" s="2">
        <v>0</v>
      </c>
      <c r="U77" s="2">
        <v>7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</row>
    <row r="78" spans="1:26" x14ac:dyDescent="0.35">
      <c r="A78" s="2">
        <v>41055</v>
      </c>
      <c r="B78" s="2" t="s">
        <v>243</v>
      </c>
      <c r="C78" s="2" t="s">
        <v>208</v>
      </c>
      <c r="D78" s="2" t="s">
        <v>209</v>
      </c>
      <c r="E78" s="2" t="s">
        <v>199</v>
      </c>
      <c r="F78" s="2" t="s">
        <v>197</v>
      </c>
      <c r="G78" s="2">
        <v>150</v>
      </c>
      <c r="H78" s="2">
        <v>10</v>
      </c>
      <c r="I78" s="2">
        <v>151</v>
      </c>
      <c r="J78" s="2">
        <v>7</v>
      </c>
      <c r="K78" s="2">
        <v>33</v>
      </c>
      <c r="L78" s="2">
        <v>38</v>
      </c>
      <c r="M78" s="2">
        <v>16</v>
      </c>
      <c r="N78" s="2">
        <v>25</v>
      </c>
      <c r="O78" s="2">
        <v>8</v>
      </c>
      <c r="P78" s="2" t="s">
        <v>214</v>
      </c>
      <c r="Q78" s="2">
        <v>7</v>
      </c>
      <c r="R78" s="2">
        <v>1</v>
      </c>
      <c r="S78" s="2">
        <v>0</v>
      </c>
      <c r="T78" s="2">
        <v>0</v>
      </c>
      <c r="U78" s="2">
        <v>8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</row>
    <row r="79" spans="1:26" x14ac:dyDescent="0.35">
      <c r="A79" s="2">
        <v>41055</v>
      </c>
      <c r="B79" s="2" t="s">
        <v>243</v>
      </c>
      <c r="C79" s="2" t="s">
        <v>208</v>
      </c>
      <c r="D79" s="2" t="s">
        <v>209</v>
      </c>
      <c r="E79" s="2" t="s">
        <v>199</v>
      </c>
      <c r="F79" s="2" t="s">
        <v>197</v>
      </c>
      <c r="G79" s="2">
        <v>150</v>
      </c>
      <c r="H79" s="2">
        <v>10</v>
      </c>
      <c r="I79" s="2">
        <v>151</v>
      </c>
      <c r="J79" s="2">
        <v>7</v>
      </c>
      <c r="K79" s="2">
        <v>33</v>
      </c>
      <c r="L79" s="2">
        <v>38</v>
      </c>
      <c r="M79" s="2">
        <v>16</v>
      </c>
      <c r="N79" s="2">
        <v>25</v>
      </c>
      <c r="O79" s="2">
        <v>9</v>
      </c>
      <c r="P79" s="2" t="s">
        <v>270</v>
      </c>
      <c r="Q79" s="2">
        <v>5</v>
      </c>
      <c r="R79" s="2">
        <v>0</v>
      </c>
      <c r="S79" s="2">
        <v>0</v>
      </c>
      <c r="T79" s="2">
        <v>0</v>
      </c>
      <c r="U79" s="2">
        <v>9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</row>
    <row r="80" spans="1:26" x14ac:dyDescent="0.35">
      <c r="A80" s="2">
        <v>41055</v>
      </c>
      <c r="B80" s="2" t="s">
        <v>243</v>
      </c>
      <c r="C80" s="2" t="s">
        <v>208</v>
      </c>
      <c r="D80" s="2" t="s">
        <v>209</v>
      </c>
      <c r="E80" s="2" t="s">
        <v>199</v>
      </c>
      <c r="F80" s="2" t="s">
        <v>197</v>
      </c>
      <c r="G80" s="2">
        <v>150</v>
      </c>
      <c r="H80" s="2">
        <v>10</v>
      </c>
      <c r="I80" s="2">
        <v>151</v>
      </c>
      <c r="J80" s="2">
        <v>7</v>
      </c>
      <c r="K80" s="2">
        <v>33</v>
      </c>
      <c r="L80" s="2">
        <v>38</v>
      </c>
      <c r="M80" s="2">
        <v>16</v>
      </c>
      <c r="N80" s="2">
        <v>25</v>
      </c>
      <c r="O80" s="2">
        <v>10</v>
      </c>
      <c r="P80" s="2" t="s">
        <v>218</v>
      </c>
      <c r="Q80" s="2">
        <v>4</v>
      </c>
      <c r="R80" s="2">
        <v>1</v>
      </c>
      <c r="S80" s="2">
        <v>0</v>
      </c>
      <c r="T80" s="2">
        <v>0</v>
      </c>
      <c r="U80" s="2">
        <v>10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</row>
    <row r="81" spans="1:26" x14ac:dyDescent="0.35">
      <c r="A81" s="2">
        <v>41055</v>
      </c>
      <c r="B81" s="2" t="s">
        <v>243</v>
      </c>
      <c r="C81" s="2" t="s">
        <v>208</v>
      </c>
      <c r="D81" s="2" t="s">
        <v>209</v>
      </c>
      <c r="E81" s="2" t="s">
        <v>199</v>
      </c>
      <c r="F81" s="2" t="s">
        <v>197</v>
      </c>
      <c r="G81" s="2">
        <v>150</v>
      </c>
      <c r="H81" s="2">
        <v>10</v>
      </c>
      <c r="I81" s="2">
        <v>151</v>
      </c>
      <c r="J81" s="2">
        <v>7</v>
      </c>
      <c r="K81" s="2">
        <v>33</v>
      </c>
      <c r="L81" s="2">
        <v>38</v>
      </c>
      <c r="M81" s="2">
        <v>16</v>
      </c>
      <c r="N81" s="2">
        <v>25</v>
      </c>
      <c r="O81" s="2">
        <v>11</v>
      </c>
      <c r="P81" s="2" t="s">
        <v>203</v>
      </c>
      <c r="Q81" s="2">
        <v>9</v>
      </c>
      <c r="R81" s="2">
        <v>1</v>
      </c>
      <c r="S81" s="2">
        <v>0</v>
      </c>
      <c r="T81" s="2">
        <v>0</v>
      </c>
      <c r="U81" s="2">
        <v>11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</row>
    <row r="82" spans="1:26" x14ac:dyDescent="0.35">
      <c r="A82" s="2">
        <v>41056</v>
      </c>
      <c r="B82" s="2" t="s">
        <v>57</v>
      </c>
      <c r="C82" s="2" t="s">
        <v>194</v>
      </c>
      <c r="D82" s="2" t="s">
        <v>195</v>
      </c>
      <c r="E82" s="2" t="s">
        <v>233</v>
      </c>
      <c r="F82" s="2" t="s">
        <v>210</v>
      </c>
      <c r="G82" s="2">
        <v>174</v>
      </c>
      <c r="H82" s="2">
        <v>8</v>
      </c>
      <c r="I82" s="2">
        <v>173</v>
      </c>
      <c r="J82" s="2">
        <v>9</v>
      </c>
      <c r="K82" s="2">
        <v>45</v>
      </c>
      <c r="L82" s="2">
        <v>40</v>
      </c>
      <c r="M82" s="2">
        <v>16</v>
      </c>
      <c r="N82" s="2">
        <v>7</v>
      </c>
      <c r="O82" s="2">
        <v>1</v>
      </c>
      <c r="P82" s="2" t="s">
        <v>230</v>
      </c>
      <c r="Q82" s="2">
        <v>3</v>
      </c>
      <c r="R82" s="2">
        <v>1</v>
      </c>
      <c r="S82" s="2">
        <v>0</v>
      </c>
      <c r="T82" s="2">
        <v>0</v>
      </c>
      <c r="U82" s="2">
        <v>1</v>
      </c>
      <c r="V82" s="2" t="s">
        <v>203</v>
      </c>
      <c r="W82" s="2">
        <v>18</v>
      </c>
      <c r="X82" s="2">
        <v>6</v>
      </c>
      <c r="Y82" s="2">
        <v>3</v>
      </c>
      <c r="Z82" s="2">
        <v>52</v>
      </c>
    </row>
    <row r="83" spans="1:26" x14ac:dyDescent="0.35">
      <c r="A83" s="2">
        <v>41056</v>
      </c>
      <c r="B83" s="2" t="s">
        <v>57</v>
      </c>
      <c r="C83" s="2" t="s">
        <v>194</v>
      </c>
      <c r="D83" s="2" t="s">
        <v>195</v>
      </c>
      <c r="E83" s="2" t="s">
        <v>233</v>
      </c>
      <c r="F83" s="2" t="s">
        <v>210</v>
      </c>
      <c r="G83" s="2">
        <v>174</v>
      </c>
      <c r="H83" s="2">
        <v>8</v>
      </c>
      <c r="I83" s="2">
        <v>173</v>
      </c>
      <c r="J83" s="2">
        <v>9</v>
      </c>
      <c r="K83" s="2">
        <v>45</v>
      </c>
      <c r="L83" s="2">
        <v>40</v>
      </c>
      <c r="M83" s="2">
        <v>16</v>
      </c>
      <c r="N83" s="2">
        <v>7</v>
      </c>
      <c r="O83" s="2">
        <v>2</v>
      </c>
      <c r="P83" s="2" t="s">
        <v>242</v>
      </c>
      <c r="Q83" s="2">
        <v>0</v>
      </c>
      <c r="R83" s="2">
        <v>1</v>
      </c>
      <c r="S83" s="2">
        <v>0</v>
      </c>
      <c r="T83" s="2">
        <v>0</v>
      </c>
      <c r="U83" s="2">
        <v>2</v>
      </c>
      <c r="V83" s="2" t="s">
        <v>58</v>
      </c>
      <c r="W83" s="2">
        <v>5</v>
      </c>
      <c r="X83" s="2">
        <v>0</v>
      </c>
      <c r="Y83" s="2">
        <v>2</v>
      </c>
      <c r="Z83" s="2">
        <v>29</v>
      </c>
    </row>
    <row r="84" spans="1:26" x14ac:dyDescent="0.35">
      <c r="A84" s="2">
        <v>41056</v>
      </c>
      <c r="B84" s="2" t="s">
        <v>57</v>
      </c>
      <c r="C84" s="2" t="s">
        <v>194</v>
      </c>
      <c r="D84" s="2" t="s">
        <v>195</v>
      </c>
      <c r="E84" s="2" t="s">
        <v>233</v>
      </c>
      <c r="F84" s="2" t="s">
        <v>210</v>
      </c>
      <c r="G84" s="2">
        <v>174</v>
      </c>
      <c r="H84" s="2">
        <v>8</v>
      </c>
      <c r="I84" s="2">
        <v>173</v>
      </c>
      <c r="J84" s="2">
        <v>9</v>
      </c>
      <c r="K84" s="2">
        <v>45</v>
      </c>
      <c r="L84" s="2">
        <v>40</v>
      </c>
      <c r="M84" s="2">
        <v>16</v>
      </c>
      <c r="N84" s="2">
        <v>7</v>
      </c>
      <c r="O84" s="2">
        <v>3</v>
      </c>
      <c r="P84" s="2" t="s">
        <v>225</v>
      </c>
      <c r="Q84" s="2">
        <v>13</v>
      </c>
      <c r="R84" s="2">
        <v>1</v>
      </c>
      <c r="S84" s="2">
        <v>0</v>
      </c>
      <c r="T84" s="2">
        <v>0</v>
      </c>
      <c r="U84" s="2">
        <v>3</v>
      </c>
      <c r="V84" s="2" t="s">
        <v>59</v>
      </c>
      <c r="W84" s="2">
        <v>3</v>
      </c>
      <c r="X84" s="2">
        <v>0</v>
      </c>
      <c r="Y84" s="2">
        <v>1</v>
      </c>
      <c r="Z84" s="2">
        <v>6</v>
      </c>
    </row>
    <row r="85" spans="1:26" x14ac:dyDescent="0.35">
      <c r="A85" s="2">
        <v>41056</v>
      </c>
      <c r="B85" s="2" t="s">
        <v>57</v>
      </c>
      <c r="C85" s="2" t="s">
        <v>194</v>
      </c>
      <c r="D85" s="2" t="s">
        <v>195</v>
      </c>
      <c r="E85" s="2" t="s">
        <v>233</v>
      </c>
      <c r="F85" s="2" t="s">
        <v>210</v>
      </c>
      <c r="G85" s="2">
        <v>174</v>
      </c>
      <c r="H85" s="2">
        <v>8</v>
      </c>
      <c r="I85" s="2">
        <v>173</v>
      </c>
      <c r="J85" s="2">
        <v>9</v>
      </c>
      <c r="K85" s="2">
        <v>45</v>
      </c>
      <c r="L85" s="2">
        <v>40</v>
      </c>
      <c r="M85" s="2">
        <v>16</v>
      </c>
      <c r="N85" s="2">
        <v>7</v>
      </c>
      <c r="O85" s="2">
        <v>4</v>
      </c>
      <c r="P85" s="2" t="s">
        <v>59</v>
      </c>
      <c r="Q85" s="2">
        <v>1</v>
      </c>
      <c r="R85" s="2">
        <v>1</v>
      </c>
      <c r="S85" s="2">
        <v>0</v>
      </c>
      <c r="T85" s="2">
        <v>0</v>
      </c>
      <c r="U85" s="2">
        <v>4</v>
      </c>
      <c r="V85" s="2" t="s">
        <v>270</v>
      </c>
      <c r="W85" s="2">
        <v>7</v>
      </c>
      <c r="X85" s="2">
        <v>0</v>
      </c>
      <c r="Y85" s="2">
        <v>0</v>
      </c>
      <c r="Z85" s="2">
        <v>25</v>
      </c>
    </row>
    <row r="86" spans="1:26" x14ac:dyDescent="0.35">
      <c r="A86" s="2">
        <v>41056</v>
      </c>
      <c r="B86" s="2" t="s">
        <v>57</v>
      </c>
      <c r="C86" s="2" t="s">
        <v>194</v>
      </c>
      <c r="D86" s="2" t="s">
        <v>195</v>
      </c>
      <c r="E86" s="2" t="s">
        <v>233</v>
      </c>
      <c r="F86" s="2" t="s">
        <v>210</v>
      </c>
      <c r="G86" s="2">
        <v>174</v>
      </c>
      <c r="H86" s="2">
        <v>8</v>
      </c>
      <c r="I86" s="2">
        <v>173</v>
      </c>
      <c r="J86" s="2">
        <v>9</v>
      </c>
      <c r="K86" s="2">
        <v>45</v>
      </c>
      <c r="L86" s="2">
        <v>40</v>
      </c>
      <c r="M86" s="2">
        <v>16</v>
      </c>
      <c r="N86" s="2">
        <v>7</v>
      </c>
      <c r="O86" s="2">
        <v>5</v>
      </c>
      <c r="P86" s="2" t="s">
        <v>233</v>
      </c>
      <c r="Q86" s="2">
        <v>101</v>
      </c>
      <c r="R86" s="2">
        <v>0</v>
      </c>
      <c r="S86" s="2">
        <v>0</v>
      </c>
      <c r="T86" s="2">
        <v>1</v>
      </c>
      <c r="U86" s="2">
        <v>5</v>
      </c>
      <c r="V86" s="2" t="s">
        <v>201</v>
      </c>
      <c r="W86" s="2">
        <v>6</v>
      </c>
      <c r="X86" s="2">
        <v>0</v>
      </c>
      <c r="Y86" s="2">
        <v>1</v>
      </c>
      <c r="Z86" s="2">
        <v>14</v>
      </c>
    </row>
    <row r="87" spans="1:26" x14ac:dyDescent="0.35">
      <c r="A87" s="2">
        <v>41056</v>
      </c>
      <c r="B87" s="2" t="s">
        <v>57</v>
      </c>
      <c r="C87" s="2" t="s">
        <v>194</v>
      </c>
      <c r="D87" s="2" t="s">
        <v>195</v>
      </c>
      <c r="E87" s="2" t="s">
        <v>233</v>
      </c>
      <c r="F87" s="2" t="s">
        <v>210</v>
      </c>
      <c r="G87" s="2">
        <v>174</v>
      </c>
      <c r="H87" s="2">
        <v>8</v>
      </c>
      <c r="I87" s="2">
        <v>173</v>
      </c>
      <c r="J87" s="2">
        <v>9</v>
      </c>
      <c r="K87" s="2">
        <v>45</v>
      </c>
      <c r="L87" s="2">
        <v>40</v>
      </c>
      <c r="M87" s="2">
        <v>16</v>
      </c>
      <c r="N87" s="2">
        <v>7</v>
      </c>
      <c r="O87" s="2">
        <v>6</v>
      </c>
      <c r="P87" s="2" t="s">
        <v>201</v>
      </c>
      <c r="Q87" s="2">
        <v>13</v>
      </c>
      <c r="R87" s="2">
        <v>1</v>
      </c>
      <c r="S87" s="2">
        <v>0</v>
      </c>
      <c r="T87" s="2">
        <v>0</v>
      </c>
      <c r="U87" s="2">
        <v>6</v>
      </c>
      <c r="V87" s="2" t="s">
        <v>230</v>
      </c>
      <c r="W87" s="2">
        <v>3</v>
      </c>
      <c r="X87" s="2">
        <v>0</v>
      </c>
      <c r="Y87" s="2">
        <v>1</v>
      </c>
      <c r="Z87" s="2">
        <v>31</v>
      </c>
    </row>
    <row r="88" spans="1:26" x14ac:dyDescent="0.35">
      <c r="A88" s="2">
        <v>41056</v>
      </c>
      <c r="B88" s="2" t="s">
        <v>57</v>
      </c>
      <c r="C88" s="2" t="s">
        <v>194</v>
      </c>
      <c r="D88" s="2" t="s">
        <v>195</v>
      </c>
      <c r="E88" s="2" t="s">
        <v>233</v>
      </c>
      <c r="F88" s="2" t="s">
        <v>210</v>
      </c>
      <c r="G88" s="2">
        <v>174</v>
      </c>
      <c r="H88" s="2">
        <v>8</v>
      </c>
      <c r="I88" s="2">
        <v>173</v>
      </c>
      <c r="J88" s="2">
        <v>9</v>
      </c>
      <c r="K88" s="2">
        <v>45</v>
      </c>
      <c r="L88" s="2">
        <v>40</v>
      </c>
      <c r="M88" s="2">
        <v>16</v>
      </c>
      <c r="N88" s="2">
        <v>7</v>
      </c>
      <c r="O88" s="2">
        <v>7</v>
      </c>
      <c r="P88" s="2" t="s">
        <v>239</v>
      </c>
      <c r="Q88" s="2">
        <v>14</v>
      </c>
      <c r="R88" s="2">
        <v>1</v>
      </c>
      <c r="S88" s="2">
        <v>0</v>
      </c>
      <c r="T88" s="2">
        <v>0</v>
      </c>
      <c r="U88" s="2">
        <v>7</v>
      </c>
      <c r="V88" s="2" t="s">
        <v>239</v>
      </c>
      <c r="W88" s="2">
        <v>3</v>
      </c>
      <c r="X88" s="2">
        <v>0</v>
      </c>
      <c r="Y88" s="2">
        <v>1</v>
      </c>
      <c r="Z88" s="2">
        <v>9</v>
      </c>
    </row>
    <row r="89" spans="1:26" x14ac:dyDescent="0.35">
      <c r="A89" s="2">
        <v>41056</v>
      </c>
      <c r="B89" s="2" t="s">
        <v>57</v>
      </c>
      <c r="C89" s="2" t="s">
        <v>194</v>
      </c>
      <c r="D89" s="2" t="s">
        <v>195</v>
      </c>
      <c r="E89" s="2" t="s">
        <v>233</v>
      </c>
      <c r="F89" s="2" t="s">
        <v>210</v>
      </c>
      <c r="G89" s="2">
        <v>174</v>
      </c>
      <c r="H89" s="2">
        <v>8</v>
      </c>
      <c r="I89" s="2">
        <v>173</v>
      </c>
      <c r="J89" s="2">
        <v>9</v>
      </c>
      <c r="K89" s="2">
        <v>45</v>
      </c>
      <c r="L89" s="2">
        <v>40</v>
      </c>
      <c r="M89" s="2">
        <v>16</v>
      </c>
      <c r="N89" s="2">
        <v>7</v>
      </c>
      <c r="O89" s="2">
        <v>8</v>
      </c>
      <c r="P89" s="2" t="s">
        <v>58</v>
      </c>
      <c r="Q89" s="2">
        <v>6</v>
      </c>
      <c r="R89" s="2">
        <v>1</v>
      </c>
      <c r="S89" s="2">
        <v>0</v>
      </c>
      <c r="T89" s="2">
        <v>0</v>
      </c>
      <c r="U89" s="2">
        <v>8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</row>
    <row r="90" spans="1:26" x14ac:dyDescent="0.35">
      <c r="A90" s="2">
        <v>41056</v>
      </c>
      <c r="B90" s="2" t="s">
        <v>57</v>
      </c>
      <c r="C90" s="2" t="s">
        <v>194</v>
      </c>
      <c r="D90" s="2" t="s">
        <v>195</v>
      </c>
      <c r="E90" s="2" t="s">
        <v>233</v>
      </c>
      <c r="F90" s="2" t="s">
        <v>210</v>
      </c>
      <c r="G90" s="2">
        <v>174</v>
      </c>
      <c r="H90" s="2">
        <v>8</v>
      </c>
      <c r="I90" s="2">
        <v>173</v>
      </c>
      <c r="J90" s="2">
        <v>9</v>
      </c>
      <c r="K90" s="2">
        <v>45</v>
      </c>
      <c r="L90" s="2">
        <v>40</v>
      </c>
      <c r="M90" s="2">
        <v>16</v>
      </c>
      <c r="N90" s="2">
        <v>7</v>
      </c>
      <c r="O90" s="2">
        <v>9</v>
      </c>
      <c r="P90" s="2" t="s">
        <v>270</v>
      </c>
      <c r="Q90" s="2">
        <v>2</v>
      </c>
      <c r="R90" s="2">
        <v>1</v>
      </c>
      <c r="S90" s="2">
        <v>0</v>
      </c>
      <c r="T90" s="2">
        <v>0</v>
      </c>
      <c r="U90" s="2">
        <v>9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</row>
    <row r="91" spans="1:26" x14ac:dyDescent="0.35">
      <c r="A91" s="2">
        <v>41056</v>
      </c>
      <c r="B91" s="2" t="s">
        <v>57</v>
      </c>
      <c r="C91" s="2" t="s">
        <v>194</v>
      </c>
      <c r="D91" s="2" t="s">
        <v>195</v>
      </c>
      <c r="E91" s="2" t="s">
        <v>233</v>
      </c>
      <c r="F91" s="2" t="s">
        <v>210</v>
      </c>
      <c r="G91" s="2">
        <v>174</v>
      </c>
      <c r="H91" s="2">
        <v>8</v>
      </c>
      <c r="I91" s="2">
        <v>173</v>
      </c>
      <c r="J91" s="2">
        <v>9</v>
      </c>
      <c r="K91" s="2">
        <v>45</v>
      </c>
      <c r="L91" s="2">
        <v>40</v>
      </c>
      <c r="M91" s="2">
        <v>16</v>
      </c>
      <c r="N91" s="2">
        <v>7</v>
      </c>
      <c r="O91" s="2">
        <v>10</v>
      </c>
      <c r="P91" s="2" t="s">
        <v>203</v>
      </c>
      <c r="Q91" s="2">
        <v>5</v>
      </c>
      <c r="R91" s="2">
        <v>0</v>
      </c>
      <c r="S91" s="2">
        <v>0</v>
      </c>
      <c r="T91" s="2">
        <v>0</v>
      </c>
      <c r="U91" s="2">
        <v>10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</row>
    <row r="92" spans="1:26" x14ac:dyDescent="0.35">
      <c r="A92" s="2">
        <v>41056</v>
      </c>
      <c r="B92" s="2" t="s">
        <v>57</v>
      </c>
      <c r="C92" s="2" t="s">
        <v>194</v>
      </c>
      <c r="D92" s="2" t="s">
        <v>195</v>
      </c>
      <c r="E92" s="2" t="s">
        <v>233</v>
      </c>
      <c r="F92" s="2" t="s">
        <v>210</v>
      </c>
      <c r="G92" s="2">
        <v>174</v>
      </c>
      <c r="H92" s="2">
        <v>8</v>
      </c>
      <c r="I92" s="2">
        <v>173</v>
      </c>
      <c r="J92" s="2">
        <v>9</v>
      </c>
      <c r="K92" s="2">
        <v>45</v>
      </c>
      <c r="L92" s="2">
        <v>40</v>
      </c>
      <c r="M92" s="2">
        <v>16</v>
      </c>
      <c r="N92" s="2">
        <v>7</v>
      </c>
      <c r="O92" s="2">
        <v>11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11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</row>
    <row r="93" spans="1:26" x14ac:dyDescent="0.35">
      <c r="A93" s="2">
        <v>41063</v>
      </c>
      <c r="B93" s="2" t="s">
        <v>251</v>
      </c>
      <c r="C93" s="2" t="s">
        <v>249</v>
      </c>
      <c r="D93" s="2" t="s">
        <v>195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1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1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</row>
    <row r="94" spans="1:26" x14ac:dyDescent="0.35">
      <c r="A94" s="2">
        <v>41063</v>
      </c>
      <c r="B94" s="2" t="s">
        <v>251</v>
      </c>
      <c r="C94" s="2" t="s">
        <v>249</v>
      </c>
      <c r="D94" s="2" t="s">
        <v>195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2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2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</row>
    <row r="95" spans="1:26" x14ac:dyDescent="0.35">
      <c r="A95" s="2">
        <v>41063</v>
      </c>
      <c r="B95" s="2" t="s">
        <v>251</v>
      </c>
      <c r="C95" s="2" t="s">
        <v>249</v>
      </c>
      <c r="D95" s="2" t="s">
        <v>195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3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3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</row>
    <row r="96" spans="1:26" x14ac:dyDescent="0.35">
      <c r="A96" s="2">
        <v>41063</v>
      </c>
      <c r="B96" s="2" t="s">
        <v>251</v>
      </c>
      <c r="C96" s="2" t="s">
        <v>249</v>
      </c>
      <c r="D96" s="2" t="s">
        <v>195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4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4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</row>
    <row r="97" spans="1:26" x14ac:dyDescent="0.35">
      <c r="A97" s="2">
        <v>41063</v>
      </c>
      <c r="B97" s="2" t="s">
        <v>251</v>
      </c>
      <c r="C97" s="2" t="s">
        <v>249</v>
      </c>
      <c r="D97" s="2" t="s">
        <v>195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5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5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</row>
    <row r="98" spans="1:26" x14ac:dyDescent="0.35">
      <c r="A98" s="2">
        <v>41063</v>
      </c>
      <c r="B98" s="2" t="s">
        <v>251</v>
      </c>
      <c r="C98" s="2" t="s">
        <v>249</v>
      </c>
      <c r="D98" s="2" t="s">
        <v>195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6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6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</row>
    <row r="99" spans="1:26" x14ac:dyDescent="0.35">
      <c r="A99" s="2">
        <v>41063</v>
      </c>
      <c r="B99" s="2" t="s">
        <v>251</v>
      </c>
      <c r="C99" s="2" t="s">
        <v>249</v>
      </c>
      <c r="D99" s="2" t="s">
        <v>195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7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7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</row>
    <row r="100" spans="1:26" x14ac:dyDescent="0.35">
      <c r="A100" s="2">
        <v>41063</v>
      </c>
      <c r="B100" s="2" t="s">
        <v>251</v>
      </c>
      <c r="C100" s="2" t="s">
        <v>249</v>
      </c>
      <c r="D100" s="2" t="s">
        <v>195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8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8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</row>
    <row r="101" spans="1:26" x14ac:dyDescent="0.35">
      <c r="A101" s="2">
        <v>41063</v>
      </c>
      <c r="B101" s="2" t="s">
        <v>251</v>
      </c>
      <c r="C101" s="2" t="s">
        <v>249</v>
      </c>
      <c r="D101" s="2" t="s">
        <v>195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9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9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</row>
    <row r="102" spans="1:26" x14ac:dyDescent="0.35">
      <c r="A102" s="2">
        <v>41063</v>
      </c>
      <c r="B102" s="2" t="s">
        <v>251</v>
      </c>
      <c r="C102" s="2" t="s">
        <v>249</v>
      </c>
      <c r="D102" s="2" t="s">
        <v>195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10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10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</row>
    <row r="103" spans="1:26" x14ac:dyDescent="0.35">
      <c r="A103" s="2">
        <v>41063</v>
      </c>
      <c r="B103" s="2" t="s">
        <v>251</v>
      </c>
      <c r="C103" s="2" t="s">
        <v>249</v>
      </c>
      <c r="D103" s="2" t="s">
        <v>195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11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11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</row>
    <row r="104" spans="1:26" x14ac:dyDescent="0.35">
      <c r="A104" s="2">
        <v>41069</v>
      </c>
      <c r="B104" s="2" t="s">
        <v>271</v>
      </c>
      <c r="C104" s="2" t="s">
        <v>229</v>
      </c>
      <c r="D104" s="2" t="s">
        <v>195</v>
      </c>
      <c r="E104" s="2" t="s">
        <v>199</v>
      </c>
      <c r="F104" s="2" t="s">
        <v>210</v>
      </c>
      <c r="G104" s="2">
        <v>113</v>
      </c>
      <c r="H104" s="2">
        <v>8</v>
      </c>
      <c r="I104" s="2">
        <v>163</v>
      </c>
      <c r="J104" s="2">
        <v>7</v>
      </c>
      <c r="K104" s="2">
        <v>49</v>
      </c>
      <c r="L104" s="2">
        <v>41</v>
      </c>
      <c r="M104" s="2">
        <v>8</v>
      </c>
      <c r="N104" s="2">
        <v>9</v>
      </c>
      <c r="O104" s="2">
        <v>1</v>
      </c>
      <c r="P104" s="2" t="s">
        <v>211</v>
      </c>
      <c r="Q104" s="2">
        <v>2</v>
      </c>
      <c r="R104" s="2">
        <v>1</v>
      </c>
      <c r="S104" s="2">
        <v>0</v>
      </c>
      <c r="T104" s="2">
        <v>0</v>
      </c>
      <c r="U104" s="2">
        <v>1</v>
      </c>
      <c r="V104" s="2" t="s">
        <v>203</v>
      </c>
      <c r="W104" s="2">
        <v>8</v>
      </c>
      <c r="X104" s="2">
        <v>2</v>
      </c>
      <c r="Y104" s="2">
        <v>1</v>
      </c>
      <c r="Z104" s="2">
        <v>27</v>
      </c>
    </row>
    <row r="105" spans="1:26" x14ac:dyDescent="0.35">
      <c r="A105" s="2">
        <v>41069</v>
      </c>
      <c r="B105" s="2" t="s">
        <v>271</v>
      </c>
      <c r="C105" s="2" t="s">
        <v>229</v>
      </c>
      <c r="D105" s="2" t="s">
        <v>195</v>
      </c>
      <c r="E105" s="2" t="s">
        <v>199</v>
      </c>
      <c r="F105" s="2" t="s">
        <v>210</v>
      </c>
      <c r="G105" s="2">
        <v>113</v>
      </c>
      <c r="H105" s="2">
        <v>8</v>
      </c>
      <c r="I105" s="2">
        <v>163</v>
      </c>
      <c r="J105" s="2">
        <v>7</v>
      </c>
      <c r="K105" s="2">
        <v>49</v>
      </c>
      <c r="L105" s="2">
        <v>41</v>
      </c>
      <c r="M105" s="2">
        <v>8</v>
      </c>
      <c r="N105" s="2">
        <v>9</v>
      </c>
      <c r="O105" s="2">
        <v>2</v>
      </c>
      <c r="P105" s="2" t="s">
        <v>239</v>
      </c>
      <c r="Q105" s="2">
        <v>9</v>
      </c>
      <c r="R105" s="2">
        <v>1</v>
      </c>
      <c r="S105" s="2">
        <v>0</v>
      </c>
      <c r="T105" s="2">
        <v>0</v>
      </c>
      <c r="U105" s="2">
        <v>2</v>
      </c>
      <c r="V105" s="2" t="s">
        <v>199</v>
      </c>
      <c r="W105" s="2">
        <v>6</v>
      </c>
      <c r="X105" s="2">
        <v>4</v>
      </c>
      <c r="Y105" s="2">
        <v>1</v>
      </c>
      <c r="Z105" s="2">
        <v>6</v>
      </c>
    </row>
    <row r="106" spans="1:26" x14ac:dyDescent="0.35">
      <c r="A106" s="2">
        <v>41069</v>
      </c>
      <c r="B106" s="2" t="s">
        <v>271</v>
      </c>
      <c r="C106" s="2" t="s">
        <v>229</v>
      </c>
      <c r="D106" s="2" t="s">
        <v>195</v>
      </c>
      <c r="E106" s="2" t="s">
        <v>199</v>
      </c>
      <c r="F106" s="2" t="s">
        <v>210</v>
      </c>
      <c r="G106" s="2">
        <v>113</v>
      </c>
      <c r="H106" s="2">
        <v>8</v>
      </c>
      <c r="I106" s="2">
        <v>163</v>
      </c>
      <c r="J106" s="2">
        <v>7</v>
      </c>
      <c r="K106" s="2">
        <v>49</v>
      </c>
      <c r="L106" s="2">
        <v>41</v>
      </c>
      <c r="M106" s="2">
        <v>8</v>
      </c>
      <c r="N106" s="2">
        <v>9</v>
      </c>
      <c r="O106" s="2">
        <v>3</v>
      </c>
      <c r="P106" s="2" t="s">
        <v>233</v>
      </c>
      <c r="Q106" s="2">
        <v>11</v>
      </c>
      <c r="R106" s="2">
        <v>1</v>
      </c>
      <c r="S106" s="2">
        <v>0</v>
      </c>
      <c r="T106" s="2">
        <v>0</v>
      </c>
      <c r="U106" s="2">
        <v>3</v>
      </c>
      <c r="V106" s="2" t="s">
        <v>241</v>
      </c>
      <c r="W106" s="2">
        <v>7</v>
      </c>
      <c r="X106" s="2">
        <v>0</v>
      </c>
      <c r="Y106" s="2">
        <v>1</v>
      </c>
      <c r="Z106" s="2">
        <v>24</v>
      </c>
    </row>
    <row r="107" spans="1:26" x14ac:dyDescent="0.35">
      <c r="A107" s="2">
        <v>41069</v>
      </c>
      <c r="B107" s="2" t="s">
        <v>271</v>
      </c>
      <c r="C107" s="2" t="s">
        <v>229</v>
      </c>
      <c r="D107" s="2" t="s">
        <v>195</v>
      </c>
      <c r="E107" s="2" t="s">
        <v>199</v>
      </c>
      <c r="F107" s="2" t="s">
        <v>210</v>
      </c>
      <c r="G107" s="2">
        <v>113</v>
      </c>
      <c r="H107" s="2">
        <v>8</v>
      </c>
      <c r="I107" s="2">
        <v>163</v>
      </c>
      <c r="J107" s="2">
        <v>7</v>
      </c>
      <c r="K107" s="2">
        <v>49</v>
      </c>
      <c r="L107" s="2">
        <v>41</v>
      </c>
      <c r="M107" s="2">
        <v>8</v>
      </c>
      <c r="N107" s="2">
        <v>9</v>
      </c>
      <c r="O107" s="2">
        <v>4</v>
      </c>
      <c r="P107" s="2" t="s">
        <v>241</v>
      </c>
      <c r="Q107" s="2">
        <v>5</v>
      </c>
      <c r="R107" s="2">
        <v>1</v>
      </c>
      <c r="S107" s="2">
        <v>0</v>
      </c>
      <c r="T107" s="2">
        <v>0</v>
      </c>
      <c r="U107" s="2">
        <v>4</v>
      </c>
      <c r="V107" s="2" t="s">
        <v>214</v>
      </c>
      <c r="W107" s="2">
        <v>12</v>
      </c>
      <c r="X107" s="2">
        <v>2</v>
      </c>
      <c r="Y107" s="2">
        <v>2</v>
      </c>
      <c r="Z107" s="2">
        <v>40</v>
      </c>
    </row>
    <row r="108" spans="1:26" x14ac:dyDescent="0.35">
      <c r="A108" s="2">
        <v>41069</v>
      </c>
      <c r="B108" s="2" t="s">
        <v>271</v>
      </c>
      <c r="C108" s="2" t="s">
        <v>229</v>
      </c>
      <c r="D108" s="2" t="s">
        <v>195</v>
      </c>
      <c r="E108" s="2" t="s">
        <v>199</v>
      </c>
      <c r="F108" s="2" t="s">
        <v>210</v>
      </c>
      <c r="G108" s="2">
        <v>113</v>
      </c>
      <c r="H108" s="2">
        <v>8</v>
      </c>
      <c r="I108" s="2">
        <v>163</v>
      </c>
      <c r="J108" s="2">
        <v>7</v>
      </c>
      <c r="K108" s="2">
        <v>49</v>
      </c>
      <c r="L108" s="2">
        <v>41</v>
      </c>
      <c r="M108" s="2">
        <v>8</v>
      </c>
      <c r="N108" s="2">
        <v>9</v>
      </c>
      <c r="O108" s="2">
        <v>5</v>
      </c>
      <c r="P108" s="2" t="s">
        <v>202</v>
      </c>
      <c r="Q108" s="2">
        <v>2</v>
      </c>
      <c r="R108" s="2">
        <v>1</v>
      </c>
      <c r="S108" s="2">
        <v>0</v>
      </c>
      <c r="T108" s="2">
        <v>0</v>
      </c>
      <c r="U108" s="2">
        <v>5</v>
      </c>
      <c r="V108" s="2" t="s">
        <v>220</v>
      </c>
      <c r="W108" s="2">
        <v>7</v>
      </c>
      <c r="X108" s="2">
        <v>2</v>
      </c>
      <c r="Y108" s="2">
        <v>1</v>
      </c>
      <c r="Z108" s="2">
        <v>18</v>
      </c>
    </row>
    <row r="109" spans="1:26" x14ac:dyDescent="0.35">
      <c r="A109" s="2">
        <v>41069</v>
      </c>
      <c r="B109" s="2" t="s">
        <v>271</v>
      </c>
      <c r="C109" s="2" t="s">
        <v>229</v>
      </c>
      <c r="D109" s="2" t="s">
        <v>195</v>
      </c>
      <c r="E109" s="2" t="s">
        <v>199</v>
      </c>
      <c r="F109" s="2" t="s">
        <v>210</v>
      </c>
      <c r="G109" s="2">
        <v>113</v>
      </c>
      <c r="H109" s="2">
        <v>8</v>
      </c>
      <c r="I109" s="2">
        <v>163</v>
      </c>
      <c r="J109" s="2">
        <v>7</v>
      </c>
      <c r="K109" s="2">
        <v>49</v>
      </c>
      <c r="L109" s="2">
        <v>41</v>
      </c>
      <c r="M109" s="2">
        <v>8</v>
      </c>
      <c r="N109" s="2">
        <v>9</v>
      </c>
      <c r="O109" s="2">
        <v>6</v>
      </c>
      <c r="P109" s="2" t="s">
        <v>199</v>
      </c>
      <c r="Q109" s="2">
        <v>32</v>
      </c>
      <c r="R109" s="2">
        <v>1</v>
      </c>
      <c r="S109" s="2">
        <v>0</v>
      </c>
      <c r="T109" s="2">
        <v>0</v>
      </c>
      <c r="U109" s="2">
        <v>6</v>
      </c>
      <c r="V109" s="2" t="s">
        <v>270</v>
      </c>
      <c r="W109" s="2">
        <v>5</v>
      </c>
      <c r="X109" s="2">
        <v>0</v>
      </c>
      <c r="Y109" s="2">
        <v>0</v>
      </c>
      <c r="Z109" s="2">
        <v>20</v>
      </c>
    </row>
    <row r="110" spans="1:26" x14ac:dyDescent="0.35">
      <c r="A110" s="2">
        <v>41069</v>
      </c>
      <c r="B110" s="2" t="s">
        <v>271</v>
      </c>
      <c r="C110" s="2" t="s">
        <v>229</v>
      </c>
      <c r="D110" s="2" t="s">
        <v>195</v>
      </c>
      <c r="E110" s="2" t="s">
        <v>199</v>
      </c>
      <c r="F110" s="2" t="s">
        <v>210</v>
      </c>
      <c r="G110" s="2">
        <v>113</v>
      </c>
      <c r="H110" s="2">
        <v>8</v>
      </c>
      <c r="I110" s="2">
        <v>163</v>
      </c>
      <c r="J110" s="2">
        <v>7</v>
      </c>
      <c r="K110" s="2">
        <v>49</v>
      </c>
      <c r="L110" s="2">
        <v>41</v>
      </c>
      <c r="M110" s="2">
        <v>8</v>
      </c>
      <c r="N110" s="2">
        <v>9</v>
      </c>
      <c r="O110" s="2">
        <v>7</v>
      </c>
      <c r="P110" s="2" t="s">
        <v>220</v>
      </c>
      <c r="Q110" s="2">
        <v>2</v>
      </c>
      <c r="R110" s="2">
        <v>1</v>
      </c>
      <c r="S110" s="2">
        <v>0</v>
      </c>
      <c r="T110" s="2">
        <v>0</v>
      </c>
      <c r="U110" s="2">
        <v>7</v>
      </c>
      <c r="V110" s="2" t="s">
        <v>233</v>
      </c>
      <c r="W110" s="2">
        <v>4</v>
      </c>
      <c r="X110" s="2">
        <v>1</v>
      </c>
      <c r="Y110" s="2">
        <v>1</v>
      </c>
      <c r="Z110" s="2">
        <v>19</v>
      </c>
    </row>
    <row r="111" spans="1:26" x14ac:dyDescent="0.35">
      <c r="A111" s="2">
        <v>41069</v>
      </c>
      <c r="B111" s="2" t="s">
        <v>271</v>
      </c>
      <c r="C111" s="2" t="s">
        <v>229</v>
      </c>
      <c r="D111" s="2" t="s">
        <v>195</v>
      </c>
      <c r="E111" s="2" t="s">
        <v>199</v>
      </c>
      <c r="F111" s="2" t="s">
        <v>210</v>
      </c>
      <c r="G111" s="2">
        <v>113</v>
      </c>
      <c r="H111" s="2">
        <v>8</v>
      </c>
      <c r="I111" s="2">
        <v>163</v>
      </c>
      <c r="J111" s="2">
        <v>7</v>
      </c>
      <c r="K111" s="2">
        <v>49</v>
      </c>
      <c r="L111" s="2">
        <v>41</v>
      </c>
      <c r="M111" s="2">
        <v>8</v>
      </c>
      <c r="N111" s="2">
        <v>9</v>
      </c>
      <c r="O111" s="2">
        <v>8</v>
      </c>
      <c r="P111" s="2" t="s">
        <v>203</v>
      </c>
      <c r="Q111" s="2">
        <v>40</v>
      </c>
      <c r="R111" s="2">
        <v>1</v>
      </c>
      <c r="S111" s="2">
        <v>0</v>
      </c>
      <c r="T111" s="2">
        <v>0</v>
      </c>
      <c r="U111" s="2">
        <v>8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</row>
    <row r="112" spans="1:26" x14ac:dyDescent="0.35">
      <c r="A112" s="2">
        <v>41069</v>
      </c>
      <c r="B112" s="2" t="s">
        <v>271</v>
      </c>
      <c r="C112" s="2" t="s">
        <v>229</v>
      </c>
      <c r="D112" s="2" t="s">
        <v>195</v>
      </c>
      <c r="E112" s="2" t="s">
        <v>199</v>
      </c>
      <c r="F112" s="2" t="s">
        <v>210</v>
      </c>
      <c r="G112" s="2">
        <v>113</v>
      </c>
      <c r="H112" s="2">
        <v>8</v>
      </c>
      <c r="I112" s="2">
        <v>163</v>
      </c>
      <c r="J112" s="2">
        <v>7</v>
      </c>
      <c r="K112" s="2">
        <v>49</v>
      </c>
      <c r="L112" s="2">
        <v>41</v>
      </c>
      <c r="M112" s="2">
        <v>8</v>
      </c>
      <c r="N112" s="2">
        <v>9</v>
      </c>
      <c r="O112" s="2">
        <v>9</v>
      </c>
      <c r="P112" s="2" t="s">
        <v>214</v>
      </c>
      <c r="Q112" s="2">
        <v>0</v>
      </c>
      <c r="R112" s="2">
        <v>0</v>
      </c>
      <c r="S112" s="2">
        <v>0</v>
      </c>
      <c r="T112" s="2">
        <v>0</v>
      </c>
      <c r="U112" s="2">
        <v>9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</row>
    <row r="113" spans="1:26" x14ac:dyDescent="0.35">
      <c r="A113" s="2">
        <v>41069</v>
      </c>
      <c r="B113" s="2" t="s">
        <v>271</v>
      </c>
      <c r="C113" s="2" t="s">
        <v>229</v>
      </c>
      <c r="D113" s="2" t="s">
        <v>195</v>
      </c>
      <c r="E113" s="2" t="s">
        <v>199</v>
      </c>
      <c r="F113" s="2" t="s">
        <v>210</v>
      </c>
      <c r="G113" s="2">
        <v>113</v>
      </c>
      <c r="H113" s="2">
        <v>8</v>
      </c>
      <c r="I113" s="2">
        <v>163</v>
      </c>
      <c r="J113" s="2">
        <v>7</v>
      </c>
      <c r="K113" s="2">
        <v>49</v>
      </c>
      <c r="L113" s="2">
        <v>41</v>
      </c>
      <c r="M113" s="2">
        <v>8</v>
      </c>
      <c r="N113" s="2">
        <v>9</v>
      </c>
      <c r="O113" s="2">
        <v>10</v>
      </c>
      <c r="P113" s="2" t="s">
        <v>270</v>
      </c>
      <c r="Q113" s="2">
        <v>2</v>
      </c>
      <c r="R113" s="2">
        <v>0</v>
      </c>
      <c r="S113" s="2">
        <v>0</v>
      </c>
      <c r="T113" s="2">
        <v>0</v>
      </c>
      <c r="U113" s="2">
        <v>10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</row>
    <row r="114" spans="1:26" x14ac:dyDescent="0.35">
      <c r="A114" s="2">
        <v>41069</v>
      </c>
      <c r="B114" s="2" t="s">
        <v>271</v>
      </c>
      <c r="C114" s="2" t="s">
        <v>229</v>
      </c>
      <c r="D114" s="2" t="s">
        <v>195</v>
      </c>
      <c r="E114" s="2" t="s">
        <v>199</v>
      </c>
      <c r="F114" s="2" t="s">
        <v>210</v>
      </c>
      <c r="G114" s="2">
        <v>113</v>
      </c>
      <c r="H114" s="2">
        <v>8</v>
      </c>
      <c r="I114" s="2">
        <v>163</v>
      </c>
      <c r="J114" s="2">
        <v>7</v>
      </c>
      <c r="K114" s="2">
        <v>49</v>
      </c>
      <c r="L114" s="2">
        <v>41</v>
      </c>
      <c r="M114" s="2">
        <v>8</v>
      </c>
      <c r="N114" s="2">
        <v>9</v>
      </c>
      <c r="O114" s="2">
        <v>11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11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</row>
    <row r="115" spans="1:26" x14ac:dyDescent="0.35">
      <c r="A115" s="2">
        <v>41076</v>
      </c>
      <c r="B115" s="2" t="s">
        <v>246</v>
      </c>
      <c r="C115" s="2" t="s">
        <v>229</v>
      </c>
      <c r="D115" s="2" t="s">
        <v>195</v>
      </c>
      <c r="E115" s="2" t="s">
        <v>196</v>
      </c>
      <c r="F115" s="2" t="s">
        <v>210</v>
      </c>
      <c r="G115" s="2">
        <v>130</v>
      </c>
      <c r="H115" s="2">
        <v>6</v>
      </c>
      <c r="I115" s="2">
        <v>130</v>
      </c>
      <c r="J115" s="2">
        <v>7</v>
      </c>
      <c r="K115" s="2">
        <v>44</v>
      </c>
      <c r="L115" s="2">
        <v>30</v>
      </c>
      <c r="M115" s="2">
        <v>8</v>
      </c>
      <c r="N115" s="2">
        <v>11</v>
      </c>
      <c r="O115" s="2">
        <v>1</v>
      </c>
      <c r="P115" s="2" t="s">
        <v>196</v>
      </c>
      <c r="Q115" s="2">
        <v>42</v>
      </c>
      <c r="R115" s="2">
        <v>1</v>
      </c>
      <c r="S115" s="2">
        <v>0</v>
      </c>
      <c r="T115" s="2">
        <v>0</v>
      </c>
      <c r="U115" s="2">
        <v>1</v>
      </c>
      <c r="V115" s="2" t="s">
        <v>201</v>
      </c>
      <c r="W115" s="2">
        <v>6</v>
      </c>
      <c r="X115" s="2">
        <v>0</v>
      </c>
      <c r="Y115" s="2">
        <v>0</v>
      </c>
      <c r="Z115" s="2">
        <v>25</v>
      </c>
    </row>
    <row r="116" spans="1:26" x14ac:dyDescent="0.35">
      <c r="A116" s="2">
        <v>41076</v>
      </c>
      <c r="B116" s="2" t="s">
        <v>246</v>
      </c>
      <c r="C116" s="2" t="s">
        <v>229</v>
      </c>
      <c r="D116" s="2" t="s">
        <v>195</v>
      </c>
      <c r="E116" s="2" t="s">
        <v>196</v>
      </c>
      <c r="F116" s="2" t="s">
        <v>210</v>
      </c>
      <c r="G116" s="2">
        <v>130</v>
      </c>
      <c r="H116" s="2">
        <v>6</v>
      </c>
      <c r="I116" s="2">
        <v>130</v>
      </c>
      <c r="J116" s="2">
        <v>7</v>
      </c>
      <c r="K116" s="2">
        <v>44</v>
      </c>
      <c r="L116" s="2">
        <v>30</v>
      </c>
      <c r="M116" s="2">
        <v>8</v>
      </c>
      <c r="N116" s="2">
        <v>11</v>
      </c>
      <c r="O116" s="2">
        <v>2</v>
      </c>
      <c r="P116" s="2" t="s">
        <v>202</v>
      </c>
      <c r="Q116" s="2">
        <v>6</v>
      </c>
      <c r="R116" s="2">
        <v>1</v>
      </c>
      <c r="S116" s="2">
        <v>0</v>
      </c>
      <c r="T116" s="2">
        <v>0</v>
      </c>
      <c r="U116" s="2">
        <v>2</v>
      </c>
      <c r="V116" s="2" t="s">
        <v>199</v>
      </c>
      <c r="W116" s="2">
        <v>4</v>
      </c>
      <c r="X116" s="2">
        <v>1</v>
      </c>
      <c r="Y116" s="2">
        <v>1</v>
      </c>
      <c r="Z116" s="2">
        <v>5</v>
      </c>
    </row>
    <row r="117" spans="1:26" x14ac:dyDescent="0.35">
      <c r="A117" s="2">
        <v>41076</v>
      </c>
      <c r="B117" s="2" t="s">
        <v>246</v>
      </c>
      <c r="C117" s="2" t="s">
        <v>229</v>
      </c>
      <c r="D117" s="2" t="s">
        <v>195</v>
      </c>
      <c r="E117" s="2" t="s">
        <v>196</v>
      </c>
      <c r="F117" s="2" t="s">
        <v>210</v>
      </c>
      <c r="G117" s="2">
        <v>130</v>
      </c>
      <c r="H117" s="2">
        <v>6</v>
      </c>
      <c r="I117" s="2">
        <v>130</v>
      </c>
      <c r="J117" s="2">
        <v>7</v>
      </c>
      <c r="K117" s="2">
        <v>44</v>
      </c>
      <c r="L117" s="2">
        <v>30</v>
      </c>
      <c r="M117" s="2">
        <v>8</v>
      </c>
      <c r="N117" s="2">
        <v>11</v>
      </c>
      <c r="O117" s="2">
        <v>3</v>
      </c>
      <c r="P117" s="2" t="s">
        <v>242</v>
      </c>
      <c r="Q117" s="2">
        <v>18</v>
      </c>
      <c r="R117" s="2">
        <v>1</v>
      </c>
      <c r="S117" s="2">
        <v>0</v>
      </c>
      <c r="T117" s="2">
        <v>0</v>
      </c>
      <c r="U117" s="2">
        <v>3</v>
      </c>
      <c r="V117" s="2" t="s">
        <v>203</v>
      </c>
      <c r="W117" s="2">
        <v>8</v>
      </c>
      <c r="X117" s="2">
        <v>0</v>
      </c>
      <c r="Y117" s="2">
        <v>0</v>
      </c>
      <c r="Z117" s="2">
        <v>30</v>
      </c>
    </row>
    <row r="118" spans="1:26" x14ac:dyDescent="0.35">
      <c r="A118" s="2">
        <v>41076</v>
      </c>
      <c r="B118" s="2" t="s">
        <v>246</v>
      </c>
      <c r="C118" s="2" t="s">
        <v>229</v>
      </c>
      <c r="D118" s="2" t="s">
        <v>195</v>
      </c>
      <c r="E118" s="2" t="s">
        <v>196</v>
      </c>
      <c r="F118" s="2" t="s">
        <v>210</v>
      </c>
      <c r="G118" s="2">
        <v>130</v>
      </c>
      <c r="H118" s="2">
        <v>6</v>
      </c>
      <c r="I118" s="2">
        <v>130</v>
      </c>
      <c r="J118" s="2">
        <v>7</v>
      </c>
      <c r="K118" s="2">
        <v>44</v>
      </c>
      <c r="L118" s="2">
        <v>30</v>
      </c>
      <c r="M118" s="2">
        <v>8</v>
      </c>
      <c r="N118" s="2">
        <v>11</v>
      </c>
      <c r="O118" s="2">
        <v>4</v>
      </c>
      <c r="P118" s="2" t="s">
        <v>272</v>
      </c>
      <c r="Q118" s="2">
        <v>8</v>
      </c>
      <c r="R118" s="2">
        <v>1</v>
      </c>
      <c r="S118" s="2">
        <v>0</v>
      </c>
      <c r="T118" s="2">
        <v>0</v>
      </c>
      <c r="U118" s="2">
        <v>4</v>
      </c>
      <c r="V118" s="2" t="s">
        <v>233</v>
      </c>
      <c r="W118" s="2">
        <v>9</v>
      </c>
      <c r="X118" s="2">
        <v>2</v>
      </c>
      <c r="Y118" s="2">
        <v>1</v>
      </c>
      <c r="Z118" s="2">
        <v>8</v>
      </c>
    </row>
    <row r="119" spans="1:26" x14ac:dyDescent="0.35">
      <c r="A119" s="2">
        <v>41076</v>
      </c>
      <c r="B119" s="2" t="s">
        <v>246</v>
      </c>
      <c r="C119" s="2" t="s">
        <v>229</v>
      </c>
      <c r="D119" s="2" t="s">
        <v>195</v>
      </c>
      <c r="E119" s="2" t="s">
        <v>196</v>
      </c>
      <c r="F119" s="2" t="s">
        <v>210</v>
      </c>
      <c r="G119" s="2">
        <v>130</v>
      </c>
      <c r="H119" s="2">
        <v>6</v>
      </c>
      <c r="I119" s="2">
        <v>130</v>
      </c>
      <c r="J119" s="2">
        <v>7</v>
      </c>
      <c r="K119" s="2">
        <v>44</v>
      </c>
      <c r="L119" s="2">
        <v>30</v>
      </c>
      <c r="M119" s="2">
        <v>8</v>
      </c>
      <c r="N119" s="2">
        <v>11</v>
      </c>
      <c r="O119" s="2">
        <v>5</v>
      </c>
      <c r="P119" s="2" t="s">
        <v>199</v>
      </c>
      <c r="Q119" s="2">
        <v>13</v>
      </c>
      <c r="R119" s="2">
        <v>1</v>
      </c>
      <c r="S119" s="2">
        <v>0</v>
      </c>
      <c r="T119" s="2">
        <v>0</v>
      </c>
      <c r="U119" s="2">
        <v>5</v>
      </c>
      <c r="V119" s="2" t="s">
        <v>214</v>
      </c>
      <c r="W119" s="2">
        <v>9</v>
      </c>
      <c r="X119" s="2">
        <v>1</v>
      </c>
      <c r="Y119" s="2">
        <v>2</v>
      </c>
      <c r="Z119" s="2">
        <v>18</v>
      </c>
    </row>
    <row r="120" spans="1:26" x14ac:dyDescent="0.35">
      <c r="A120" s="2">
        <v>41076</v>
      </c>
      <c r="B120" s="2" t="s">
        <v>246</v>
      </c>
      <c r="C120" s="2" t="s">
        <v>229</v>
      </c>
      <c r="D120" s="2" t="s">
        <v>195</v>
      </c>
      <c r="E120" s="2" t="s">
        <v>196</v>
      </c>
      <c r="F120" s="2" t="s">
        <v>210</v>
      </c>
      <c r="G120" s="2">
        <v>130</v>
      </c>
      <c r="H120" s="2">
        <v>6</v>
      </c>
      <c r="I120" s="2">
        <v>130</v>
      </c>
      <c r="J120" s="2">
        <v>7</v>
      </c>
      <c r="K120" s="2">
        <v>44</v>
      </c>
      <c r="L120" s="2">
        <v>30</v>
      </c>
      <c r="M120" s="2">
        <v>8</v>
      </c>
      <c r="N120" s="2">
        <v>11</v>
      </c>
      <c r="O120" s="2">
        <v>6</v>
      </c>
      <c r="P120" s="2" t="s">
        <v>224</v>
      </c>
      <c r="Q120" s="2">
        <v>7</v>
      </c>
      <c r="R120" s="2">
        <v>1</v>
      </c>
      <c r="S120" s="2">
        <v>0</v>
      </c>
      <c r="T120" s="2">
        <v>0</v>
      </c>
      <c r="U120" s="2">
        <v>6</v>
      </c>
      <c r="V120" s="2" t="s">
        <v>212</v>
      </c>
      <c r="W120" s="2">
        <v>8</v>
      </c>
      <c r="X120" s="2">
        <v>1</v>
      </c>
      <c r="Y120" s="2">
        <v>2</v>
      </c>
      <c r="Z120" s="2">
        <v>33</v>
      </c>
    </row>
    <row r="121" spans="1:26" x14ac:dyDescent="0.35">
      <c r="A121" s="2">
        <v>41076</v>
      </c>
      <c r="B121" s="2" t="s">
        <v>246</v>
      </c>
      <c r="C121" s="2" t="s">
        <v>229</v>
      </c>
      <c r="D121" s="2" t="s">
        <v>195</v>
      </c>
      <c r="E121" s="2" t="s">
        <v>196</v>
      </c>
      <c r="F121" s="2" t="s">
        <v>210</v>
      </c>
      <c r="G121" s="2">
        <v>130</v>
      </c>
      <c r="H121" s="2">
        <v>6</v>
      </c>
      <c r="I121" s="2">
        <v>130</v>
      </c>
      <c r="J121" s="2">
        <v>7</v>
      </c>
      <c r="K121" s="2">
        <v>44</v>
      </c>
      <c r="L121" s="2">
        <v>30</v>
      </c>
      <c r="M121" s="2">
        <v>8</v>
      </c>
      <c r="N121" s="2">
        <v>11</v>
      </c>
      <c r="O121" s="2">
        <v>7</v>
      </c>
      <c r="P121" s="2" t="s">
        <v>233</v>
      </c>
      <c r="Q121" s="2">
        <v>21</v>
      </c>
      <c r="R121" s="2">
        <v>0</v>
      </c>
      <c r="S121" s="2">
        <v>0</v>
      </c>
      <c r="T121" s="2">
        <v>0</v>
      </c>
      <c r="U121" s="2">
        <v>7</v>
      </c>
      <c r="V121" s="2" t="s">
        <v>215</v>
      </c>
      <c r="W121" s="2">
        <v>0</v>
      </c>
      <c r="X121" s="2">
        <v>0</v>
      </c>
      <c r="Y121" s="2">
        <v>1</v>
      </c>
      <c r="Z121" s="2">
        <v>0</v>
      </c>
    </row>
    <row r="122" spans="1:26" x14ac:dyDescent="0.35">
      <c r="A122" s="2">
        <v>41076</v>
      </c>
      <c r="B122" s="2" t="s">
        <v>246</v>
      </c>
      <c r="C122" s="2" t="s">
        <v>229</v>
      </c>
      <c r="D122" s="2" t="s">
        <v>195</v>
      </c>
      <c r="E122" s="2" t="s">
        <v>196</v>
      </c>
      <c r="F122" s="2" t="s">
        <v>210</v>
      </c>
      <c r="G122" s="2">
        <v>130</v>
      </c>
      <c r="H122" s="2">
        <v>6</v>
      </c>
      <c r="I122" s="2">
        <v>130</v>
      </c>
      <c r="J122" s="2">
        <v>7</v>
      </c>
      <c r="K122" s="2">
        <v>44</v>
      </c>
      <c r="L122" s="2">
        <v>30</v>
      </c>
      <c r="M122" s="2">
        <v>8</v>
      </c>
      <c r="N122" s="2">
        <v>11</v>
      </c>
      <c r="O122" s="2">
        <v>8</v>
      </c>
      <c r="P122" s="2" t="s">
        <v>201</v>
      </c>
      <c r="Q122" s="2">
        <v>7</v>
      </c>
      <c r="R122" s="2">
        <v>0</v>
      </c>
      <c r="S122" s="2">
        <v>0</v>
      </c>
      <c r="T122" s="2">
        <v>0</v>
      </c>
      <c r="U122" s="2">
        <v>8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</row>
    <row r="123" spans="1:26" x14ac:dyDescent="0.35">
      <c r="A123" s="2">
        <v>41076</v>
      </c>
      <c r="B123" s="2" t="s">
        <v>246</v>
      </c>
      <c r="C123" s="2" t="s">
        <v>229</v>
      </c>
      <c r="D123" s="2" t="s">
        <v>195</v>
      </c>
      <c r="E123" s="2" t="s">
        <v>196</v>
      </c>
      <c r="F123" s="2" t="s">
        <v>210</v>
      </c>
      <c r="G123" s="2">
        <v>130</v>
      </c>
      <c r="H123" s="2">
        <v>6</v>
      </c>
      <c r="I123" s="2">
        <v>130</v>
      </c>
      <c r="J123" s="2">
        <v>7</v>
      </c>
      <c r="K123" s="2">
        <v>44</v>
      </c>
      <c r="L123" s="2">
        <v>30</v>
      </c>
      <c r="M123" s="2">
        <v>8</v>
      </c>
      <c r="N123" s="2">
        <v>11</v>
      </c>
      <c r="O123" s="2">
        <v>9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9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</row>
    <row r="124" spans="1:26" x14ac:dyDescent="0.35">
      <c r="A124" s="2">
        <v>41076</v>
      </c>
      <c r="B124" s="2" t="s">
        <v>246</v>
      </c>
      <c r="C124" s="2" t="s">
        <v>229</v>
      </c>
      <c r="D124" s="2" t="s">
        <v>195</v>
      </c>
      <c r="E124" s="2" t="s">
        <v>196</v>
      </c>
      <c r="F124" s="2" t="s">
        <v>210</v>
      </c>
      <c r="G124" s="2">
        <v>130</v>
      </c>
      <c r="H124" s="2">
        <v>6</v>
      </c>
      <c r="I124" s="2">
        <v>130</v>
      </c>
      <c r="J124" s="2">
        <v>7</v>
      </c>
      <c r="K124" s="2">
        <v>44</v>
      </c>
      <c r="L124" s="2">
        <v>30</v>
      </c>
      <c r="M124" s="2">
        <v>8</v>
      </c>
      <c r="N124" s="2">
        <v>11</v>
      </c>
      <c r="O124" s="2">
        <v>10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10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</row>
    <row r="125" spans="1:26" x14ac:dyDescent="0.35">
      <c r="A125" s="2">
        <v>41076</v>
      </c>
      <c r="B125" s="2" t="s">
        <v>246</v>
      </c>
      <c r="C125" s="2" t="s">
        <v>229</v>
      </c>
      <c r="D125" s="2" t="s">
        <v>195</v>
      </c>
      <c r="E125" s="2" t="s">
        <v>196</v>
      </c>
      <c r="F125" s="2" t="s">
        <v>210</v>
      </c>
      <c r="G125" s="2">
        <v>130</v>
      </c>
      <c r="H125" s="2">
        <v>6</v>
      </c>
      <c r="I125" s="2">
        <v>130</v>
      </c>
      <c r="J125" s="2">
        <v>7</v>
      </c>
      <c r="K125" s="2">
        <v>44</v>
      </c>
      <c r="L125" s="2">
        <v>30</v>
      </c>
      <c r="M125" s="2">
        <v>8</v>
      </c>
      <c r="N125" s="2">
        <v>11</v>
      </c>
      <c r="O125" s="2">
        <v>11</v>
      </c>
      <c r="P125" s="2">
        <v>0</v>
      </c>
      <c r="Q125" s="2">
        <v>0</v>
      </c>
      <c r="R125" s="2">
        <v>0</v>
      </c>
      <c r="S125" s="2">
        <v>0</v>
      </c>
      <c r="T125" s="2">
        <v>0</v>
      </c>
      <c r="U125" s="2">
        <v>11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</row>
    <row r="126" spans="1:26" x14ac:dyDescent="0.35">
      <c r="A126" s="2">
        <v>41077</v>
      </c>
      <c r="B126" s="2" t="s">
        <v>248</v>
      </c>
      <c r="C126" s="2" t="s">
        <v>194</v>
      </c>
      <c r="D126" s="2" t="s">
        <v>209</v>
      </c>
      <c r="E126" s="2" t="s">
        <v>196</v>
      </c>
      <c r="F126" s="2" t="s">
        <v>210</v>
      </c>
      <c r="G126" s="2">
        <v>130</v>
      </c>
      <c r="H126" s="2">
        <v>4</v>
      </c>
      <c r="I126" s="2">
        <v>129</v>
      </c>
      <c r="J126" s="2">
        <v>10</v>
      </c>
      <c r="K126" s="2">
        <v>37</v>
      </c>
      <c r="L126" s="2">
        <v>25</v>
      </c>
      <c r="M126" s="2">
        <v>12</v>
      </c>
      <c r="N126" s="2">
        <v>3</v>
      </c>
      <c r="O126" s="2">
        <v>1</v>
      </c>
      <c r="P126" s="2" t="s">
        <v>211</v>
      </c>
      <c r="Q126" s="2">
        <v>6</v>
      </c>
      <c r="R126" s="2">
        <v>1</v>
      </c>
      <c r="S126" s="2">
        <v>0</v>
      </c>
      <c r="T126" s="2">
        <v>0</v>
      </c>
      <c r="U126" s="2">
        <v>1</v>
      </c>
      <c r="V126" s="2" t="s">
        <v>206</v>
      </c>
      <c r="W126" s="2">
        <v>5</v>
      </c>
      <c r="X126" s="2">
        <v>0</v>
      </c>
      <c r="Y126" s="2">
        <v>0</v>
      </c>
      <c r="Z126" s="2">
        <v>19</v>
      </c>
    </row>
    <row r="127" spans="1:26" x14ac:dyDescent="0.35">
      <c r="A127" s="2">
        <v>41077</v>
      </c>
      <c r="B127" s="2" t="s">
        <v>248</v>
      </c>
      <c r="C127" s="2" t="s">
        <v>194</v>
      </c>
      <c r="D127" s="2" t="s">
        <v>209</v>
      </c>
      <c r="E127" s="2" t="s">
        <v>196</v>
      </c>
      <c r="F127" s="2" t="s">
        <v>210</v>
      </c>
      <c r="G127" s="2">
        <v>130</v>
      </c>
      <c r="H127" s="2">
        <v>4</v>
      </c>
      <c r="I127" s="2">
        <v>129</v>
      </c>
      <c r="J127" s="2">
        <v>10</v>
      </c>
      <c r="K127" s="2">
        <v>37</v>
      </c>
      <c r="L127" s="2">
        <v>25</v>
      </c>
      <c r="M127" s="2">
        <v>12</v>
      </c>
      <c r="N127" s="2">
        <v>3</v>
      </c>
      <c r="O127" s="2">
        <v>2</v>
      </c>
      <c r="P127" s="2" t="s">
        <v>239</v>
      </c>
      <c r="Q127" s="2">
        <v>5</v>
      </c>
      <c r="R127" s="2">
        <v>1</v>
      </c>
      <c r="S127" s="2">
        <v>0</v>
      </c>
      <c r="T127" s="2">
        <v>0</v>
      </c>
      <c r="U127" s="2">
        <v>2</v>
      </c>
      <c r="V127" s="2" t="s">
        <v>199</v>
      </c>
      <c r="W127" s="2">
        <v>10</v>
      </c>
      <c r="X127" s="2">
        <v>2</v>
      </c>
      <c r="Y127" s="2">
        <v>2</v>
      </c>
      <c r="Z127" s="2">
        <v>29</v>
      </c>
    </row>
    <row r="128" spans="1:26" x14ac:dyDescent="0.35">
      <c r="A128" s="2">
        <v>41077</v>
      </c>
      <c r="B128" s="2" t="s">
        <v>248</v>
      </c>
      <c r="C128" s="2" t="s">
        <v>194</v>
      </c>
      <c r="D128" s="2" t="s">
        <v>209</v>
      </c>
      <c r="E128" s="2" t="s">
        <v>196</v>
      </c>
      <c r="F128" s="2" t="s">
        <v>210</v>
      </c>
      <c r="G128" s="2">
        <v>130</v>
      </c>
      <c r="H128" s="2">
        <v>4</v>
      </c>
      <c r="I128" s="2">
        <v>129</v>
      </c>
      <c r="J128" s="2">
        <v>10</v>
      </c>
      <c r="K128" s="2">
        <v>37</v>
      </c>
      <c r="L128" s="2">
        <v>25</v>
      </c>
      <c r="M128" s="2">
        <v>12</v>
      </c>
      <c r="N128" s="2">
        <v>3</v>
      </c>
      <c r="O128" s="2">
        <v>3</v>
      </c>
      <c r="P128" s="2" t="s">
        <v>242</v>
      </c>
      <c r="Q128" s="2">
        <v>5</v>
      </c>
      <c r="R128" s="2">
        <v>1</v>
      </c>
      <c r="S128" s="2">
        <v>0</v>
      </c>
      <c r="T128" s="2">
        <v>0</v>
      </c>
      <c r="U128" s="2">
        <v>3</v>
      </c>
      <c r="V128" s="2" t="s">
        <v>233</v>
      </c>
      <c r="W128" s="2">
        <v>12</v>
      </c>
      <c r="X128" s="2">
        <v>2</v>
      </c>
      <c r="Y128" s="2">
        <v>5</v>
      </c>
      <c r="Z128" s="2">
        <v>35</v>
      </c>
    </row>
    <row r="129" spans="1:26" x14ac:dyDescent="0.35">
      <c r="A129" s="2">
        <v>41077</v>
      </c>
      <c r="B129" s="2" t="s">
        <v>248</v>
      </c>
      <c r="C129" s="2" t="s">
        <v>194</v>
      </c>
      <c r="D129" s="2" t="s">
        <v>209</v>
      </c>
      <c r="E129" s="2" t="s">
        <v>196</v>
      </c>
      <c r="F129" s="2" t="s">
        <v>210</v>
      </c>
      <c r="G129" s="2">
        <v>130</v>
      </c>
      <c r="H129" s="2">
        <v>4</v>
      </c>
      <c r="I129" s="2">
        <v>129</v>
      </c>
      <c r="J129" s="2">
        <v>10</v>
      </c>
      <c r="K129" s="2">
        <v>37</v>
      </c>
      <c r="L129" s="2">
        <v>25</v>
      </c>
      <c r="M129" s="2">
        <v>12</v>
      </c>
      <c r="N129" s="2">
        <v>3</v>
      </c>
      <c r="O129" s="2">
        <v>4</v>
      </c>
      <c r="P129" s="2" t="s">
        <v>199</v>
      </c>
      <c r="Q129" s="2">
        <v>45</v>
      </c>
      <c r="R129" s="2">
        <v>0</v>
      </c>
      <c r="S129" s="2">
        <v>0</v>
      </c>
      <c r="T129" s="2">
        <v>0</v>
      </c>
      <c r="U129" s="2">
        <v>4</v>
      </c>
      <c r="V129" s="2" t="s">
        <v>203</v>
      </c>
      <c r="W129" s="2">
        <v>7</v>
      </c>
      <c r="X129" s="2">
        <v>0</v>
      </c>
      <c r="Y129" s="2">
        <v>1</v>
      </c>
      <c r="Z129" s="2">
        <v>28</v>
      </c>
    </row>
    <row r="130" spans="1:26" x14ac:dyDescent="0.35">
      <c r="A130" s="2">
        <v>41077</v>
      </c>
      <c r="B130" s="2" t="s">
        <v>248</v>
      </c>
      <c r="C130" s="2" t="s">
        <v>194</v>
      </c>
      <c r="D130" s="2" t="s">
        <v>209</v>
      </c>
      <c r="E130" s="2" t="s">
        <v>196</v>
      </c>
      <c r="F130" s="2" t="s">
        <v>210</v>
      </c>
      <c r="G130" s="2">
        <v>130</v>
      </c>
      <c r="H130" s="2">
        <v>4</v>
      </c>
      <c r="I130" s="2">
        <v>129</v>
      </c>
      <c r="J130" s="2">
        <v>10</v>
      </c>
      <c r="K130" s="2">
        <v>37</v>
      </c>
      <c r="L130" s="2">
        <v>25</v>
      </c>
      <c r="M130" s="2">
        <v>12</v>
      </c>
      <c r="N130" s="2">
        <v>3</v>
      </c>
      <c r="O130" s="2">
        <v>5</v>
      </c>
      <c r="P130" s="2" t="s">
        <v>202</v>
      </c>
      <c r="Q130" s="2">
        <v>15</v>
      </c>
      <c r="R130" s="2">
        <v>1</v>
      </c>
      <c r="S130" s="2">
        <v>0</v>
      </c>
      <c r="T130" s="2">
        <v>0</v>
      </c>
      <c r="U130" s="2">
        <v>5</v>
      </c>
      <c r="V130" s="2" t="s">
        <v>226</v>
      </c>
      <c r="W130" s="2">
        <v>3</v>
      </c>
      <c r="X130" s="2">
        <v>0</v>
      </c>
      <c r="Y130" s="2">
        <v>2</v>
      </c>
      <c r="Z130" s="2">
        <v>15</v>
      </c>
    </row>
    <row r="131" spans="1:26" x14ac:dyDescent="0.35">
      <c r="A131" s="2">
        <v>41077</v>
      </c>
      <c r="B131" s="2" t="s">
        <v>248</v>
      </c>
      <c r="C131" s="2" t="s">
        <v>194</v>
      </c>
      <c r="D131" s="2" t="s">
        <v>209</v>
      </c>
      <c r="E131" s="2" t="s">
        <v>196</v>
      </c>
      <c r="F131" s="2" t="s">
        <v>210</v>
      </c>
      <c r="G131" s="2">
        <v>130</v>
      </c>
      <c r="H131" s="2">
        <v>4</v>
      </c>
      <c r="I131" s="2">
        <v>129</v>
      </c>
      <c r="J131" s="2">
        <v>10</v>
      </c>
      <c r="K131" s="2">
        <v>37</v>
      </c>
      <c r="L131" s="2">
        <v>25</v>
      </c>
      <c r="M131" s="2">
        <v>12</v>
      </c>
      <c r="N131" s="2">
        <v>3</v>
      </c>
      <c r="O131" s="2">
        <v>6</v>
      </c>
      <c r="P131" s="2" t="s">
        <v>233</v>
      </c>
      <c r="Q131" s="2">
        <v>42</v>
      </c>
      <c r="R131" s="2">
        <v>0</v>
      </c>
      <c r="S131" s="2">
        <v>0</v>
      </c>
      <c r="T131" s="2">
        <v>0</v>
      </c>
      <c r="U131" s="2">
        <v>6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</row>
    <row r="132" spans="1:26" x14ac:dyDescent="0.35">
      <c r="A132" s="2">
        <v>41077</v>
      </c>
      <c r="B132" s="2" t="s">
        <v>248</v>
      </c>
      <c r="C132" s="2" t="s">
        <v>194</v>
      </c>
      <c r="D132" s="2" t="s">
        <v>209</v>
      </c>
      <c r="E132" s="2" t="s">
        <v>196</v>
      </c>
      <c r="F132" s="2" t="s">
        <v>210</v>
      </c>
      <c r="G132" s="2">
        <v>130</v>
      </c>
      <c r="H132" s="2">
        <v>4</v>
      </c>
      <c r="I132" s="2">
        <v>129</v>
      </c>
      <c r="J132" s="2">
        <v>10</v>
      </c>
      <c r="K132" s="2">
        <v>37</v>
      </c>
      <c r="L132" s="2">
        <v>25</v>
      </c>
      <c r="M132" s="2">
        <v>12</v>
      </c>
      <c r="N132" s="2">
        <v>3</v>
      </c>
      <c r="O132" s="2">
        <v>7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7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</row>
    <row r="133" spans="1:26" x14ac:dyDescent="0.35">
      <c r="A133" s="2">
        <v>41077</v>
      </c>
      <c r="B133" s="2" t="s">
        <v>248</v>
      </c>
      <c r="C133" s="2" t="s">
        <v>194</v>
      </c>
      <c r="D133" s="2" t="s">
        <v>209</v>
      </c>
      <c r="E133" s="2" t="s">
        <v>196</v>
      </c>
      <c r="F133" s="2" t="s">
        <v>210</v>
      </c>
      <c r="G133" s="2">
        <v>130</v>
      </c>
      <c r="H133" s="2">
        <v>4</v>
      </c>
      <c r="I133" s="2">
        <v>129</v>
      </c>
      <c r="J133" s="2">
        <v>10</v>
      </c>
      <c r="K133" s="2">
        <v>37</v>
      </c>
      <c r="L133" s="2">
        <v>25</v>
      </c>
      <c r="M133" s="2">
        <v>12</v>
      </c>
      <c r="N133" s="2">
        <v>3</v>
      </c>
      <c r="O133" s="2">
        <v>8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8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</row>
    <row r="134" spans="1:26" x14ac:dyDescent="0.35">
      <c r="A134" s="2">
        <v>41077</v>
      </c>
      <c r="B134" s="2" t="s">
        <v>248</v>
      </c>
      <c r="C134" s="2" t="s">
        <v>194</v>
      </c>
      <c r="D134" s="2" t="s">
        <v>209</v>
      </c>
      <c r="E134" s="2" t="s">
        <v>196</v>
      </c>
      <c r="F134" s="2" t="s">
        <v>210</v>
      </c>
      <c r="G134" s="2">
        <v>130</v>
      </c>
      <c r="H134" s="2">
        <v>4</v>
      </c>
      <c r="I134" s="2">
        <v>129</v>
      </c>
      <c r="J134" s="2">
        <v>10</v>
      </c>
      <c r="K134" s="2">
        <v>37</v>
      </c>
      <c r="L134" s="2">
        <v>25</v>
      </c>
      <c r="M134" s="2">
        <v>12</v>
      </c>
      <c r="N134" s="2">
        <v>3</v>
      </c>
      <c r="O134" s="2">
        <v>9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9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</row>
    <row r="135" spans="1:26" x14ac:dyDescent="0.35">
      <c r="A135" s="2">
        <v>41077</v>
      </c>
      <c r="B135" s="2" t="s">
        <v>248</v>
      </c>
      <c r="C135" s="2" t="s">
        <v>194</v>
      </c>
      <c r="D135" s="2" t="s">
        <v>209</v>
      </c>
      <c r="E135" s="2" t="s">
        <v>196</v>
      </c>
      <c r="F135" s="2" t="s">
        <v>210</v>
      </c>
      <c r="G135" s="2">
        <v>130</v>
      </c>
      <c r="H135" s="2">
        <v>4</v>
      </c>
      <c r="I135" s="2">
        <v>129</v>
      </c>
      <c r="J135" s="2">
        <v>10</v>
      </c>
      <c r="K135" s="2">
        <v>37</v>
      </c>
      <c r="L135" s="2">
        <v>25</v>
      </c>
      <c r="M135" s="2">
        <v>12</v>
      </c>
      <c r="N135" s="2">
        <v>3</v>
      </c>
      <c r="O135" s="2">
        <v>10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10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</row>
    <row r="136" spans="1:26" x14ac:dyDescent="0.35">
      <c r="A136" s="2">
        <v>41077</v>
      </c>
      <c r="B136" s="2" t="s">
        <v>248</v>
      </c>
      <c r="C136" s="2" t="s">
        <v>194</v>
      </c>
      <c r="D136" s="2" t="s">
        <v>209</v>
      </c>
      <c r="E136" s="2" t="s">
        <v>196</v>
      </c>
      <c r="F136" s="2" t="s">
        <v>210</v>
      </c>
      <c r="G136" s="2">
        <v>130</v>
      </c>
      <c r="H136" s="2">
        <v>4</v>
      </c>
      <c r="I136" s="2">
        <v>129</v>
      </c>
      <c r="J136" s="2">
        <v>10</v>
      </c>
      <c r="K136" s="2">
        <v>37</v>
      </c>
      <c r="L136" s="2">
        <v>25</v>
      </c>
      <c r="M136" s="2">
        <v>12</v>
      </c>
      <c r="N136" s="2">
        <v>3</v>
      </c>
      <c r="O136" s="2">
        <v>11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11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</row>
    <row r="137" spans="1:26" x14ac:dyDescent="0.35">
      <c r="A137" s="2">
        <v>41084</v>
      </c>
      <c r="B137" s="2" t="s">
        <v>262</v>
      </c>
      <c r="C137" s="2" t="s">
        <v>194</v>
      </c>
      <c r="D137" s="2" t="s">
        <v>195</v>
      </c>
      <c r="E137" s="2" t="s">
        <v>196</v>
      </c>
      <c r="F137" s="2" t="s">
        <v>197</v>
      </c>
      <c r="G137" s="2">
        <v>191</v>
      </c>
      <c r="H137" s="2">
        <v>8</v>
      </c>
      <c r="I137" s="2">
        <v>126</v>
      </c>
      <c r="J137" s="2">
        <v>10</v>
      </c>
      <c r="K137" s="2">
        <v>21</v>
      </c>
      <c r="L137" s="2">
        <v>35</v>
      </c>
      <c r="M137" s="2">
        <v>5</v>
      </c>
      <c r="N137" s="2">
        <v>2</v>
      </c>
      <c r="O137" s="2">
        <v>1</v>
      </c>
      <c r="P137" s="2" t="s">
        <v>196</v>
      </c>
      <c r="Q137" s="2">
        <v>8</v>
      </c>
      <c r="R137" s="2">
        <v>1</v>
      </c>
      <c r="S137" s="2">
        <v>0</v>
      </c>
      <c r="T137" s="2">
        <v>0</v>
      </c>
      <c r="U137" s="2">
        <v>1</v>
      </c>
      <c r="V137" s="2" t="s">
        <v>201</v>
      </c>
      <c r="W137" s="2">
        <v>7</v>
      </c>
      <c r="X137" s="2">
        <v>0</v>
      </c>
      <c r="Y137" s="2">
        <v>3</v>
      </c>
      <c r="Z137" s="2">
        <v>25</v>
      </c>
    </row>
    <row r="138" spans="1:26" x14ac:dyDescent="0.35">
      <c r="A138" s="2">
        <v>41084</v>
      </c>
      <c r="B138" s="2" t="s">
        <v>262</v>
      </c>
      <c r="C138" s="2" t="s">
        <v>194</v>
      </c>
      <c r="D138" s="2" t="s">
        <v>195</v>
      </c>
      <c r="E138" s="2" t="s">
        <v>196</v>
      </c>
      <c r="F138" s="2" t="s">
        <v>197</v>
      </c>
      <c r="G138" s="2">
        <v>191</v>
      </c>
      <c r="H138" s="2">
        <v>8</v>
      </c>
      <c r="I138" s="2">
        <v>126</v>
      </c>
      <c r="J138" s="2">
        <v>10</v>
      </c>
      <c r="K138" s="2">
        <v>21</v>
      </c>
      <c r="L138" s="2">
        <v>35</v>
      </c>
      <c r="M138" s="2">
        <v>5</v>
      </c>
      <c r="N138" s="2">
        <v>2</v>
      </c>
      <c r="O138" s="2">
        <v>2</v>
      </c>
      <c r="P138" s="2" t="s">
        <v>241</v>
      </c>
      <c r="Q138" s="2">
        <v>100</v>
      </c>
      <c r="R138" s="2">
        <v>1</v>
      </c>
      <c r="S138" s="2">
        <v>0</v>
      </c>
      <c r="T138" s="2">
        <v>1</v>
      </c>
      <c r="U138" s="2">
        <v>2</v>
      </c>
      <c r="V138" s="2" t="s">
        <v>220</v>
      </c>
      <c r="W138" s="2">
        <v>7</v>
      </c>
      <c r="X138" s="2">
        <v>0</v>
      </c>
      <c r="Y138" s="2">
        <v>3</v>
      </c>
      <c r="Z138" s="2">
        <v>34</v>
      </c>
    </row>
    <row r="139" spans="1:26" x14ac:dyDescent="0.35">
      <c r="A139" s="2">
        <v>41084</v>
      </c>
      <c r="B139" s="2" t="s">
        <v>262</v>
      </c>
      <c r="C139" s="2" t="s">
        <v>194</v>
      </c>
      <c r="D139" s="2" t="s">
        <v>195</v>
      </c>
      <c r="E139" s="2" t="s">
        <v>196</v>
      </c>
      <c r="F139" s="2" t="s">
        <v>197</v>
      </c>
      <c r="G139" s="2">
        <v>191</v>
      </c>
      <c r="H139" s="2">
        <v>8</v>
      </c>
      <c r="I139" s="2">
        <v>126</v>
      </c>
      <c r="J139" s="2">
        <v>10</v>
      </c>
      <c r="K139" s="2">
        <v>21</v>
      </c>
      <c r="L139" s="2">
        <v>35</v>
      </c>
      <c r="M139" s="2">
        <v>5</v>
      </c>
      <c r="N139" s="2">
        <v>2</v>
      </c>
      <c r="O139" s="2">
        <v>3</v>
      </c>
      <c r="P139" s="2" t="s">
        <v>202</v>
      </c>
      <c r="Q139" s="2">
        <v>5</v>
      </c>
      <c r="R139" s="2">
        <v>1</v>
      </c>
      <c r="S139" s="2">
        <v>0</v>
      </c>
      <c r="T139" s="2">
        <v>0</v>
      </c>
      <c r="U139" s="2">
        <v>3</v>
      </c>
      <c r="V139" s="2" t="s">
        <v>214</v>
      </c>
      <c r="W139" s="2">
        <v>4</v>
      </c>
      <c r="X139" s="2">
        <v>0</v>
      </c>
      <c r="Y139" s="2">
        <v>3</v>
      </c>
      <c r="Z139" s="2">
        <v>27</v>
      </c>
    </row>
    <row r="140" spans="1:26" x14ac:dyDescent="0.35">
      <c r="A140" s="2">
        <v>41084</v>
      </c>
      <c r="B140" s="2" t="s">
        <v>262</v>
      </c>
      <c r="C140" s="2" t="s">
        <v>194</v>
      </c>
      <c r="D140" s="2" t="s">
        <v>195</v>
      </c>
      <c r="E140" s="2" t="s">
        <v>196</v>
      </c>
      <c r="F140" s="2" t="s">
        <v>197</v>
      </c>
      <c r="G140" s="2">
        <v>191</v>
      </c>
      <c r="H140" s="2">
        <v>8</v>
      </c>
      <c r="I140" s="2">
        <v>126</v>
      </c>
      <c r="J140" s="2">
        <v>10</v>
      </c>
      <c r="K140" s="2">
        <v>21</v>
      </c>
      <c r="L140" s="2">
        <v>35</v>
      </c>
      <c r="M140" s="2">
        <v>5</v>
      </c>
      <c r="N140" s="2">
        <v>2</v>
      </c>
      <c r="O140" s="2">
        <v>4</v>
      </c>
      <c r="P140" s="2" t="s">
        <v>265</v>
      </c>
      <c r="Q140" s="2">
        <v>0</v>
      </c>
      <c r="R140" s="2">
        <v>1</v>
      </c>
      <c r="S140" s="2">
        <v>0</v>
      </c>
      <c r="T140" s="2">
        <v>0</v>
      </c>
      <c r="U140" s="2">
        <v>4</v>
      </c>
      <c r="V140" s="2" t="s">
        <v>203</v>
      </c>
      <c r="W140" s="2">
        <v>3</v>
      </c>
      <c r="X140" s="2">
        <v>0</v>
      </c>
      <c r="Y140" s="2">
        <v>1</v>
      </c>
      <c r="Z140" s="2">
        <v>38</v>
      </c>
    </row>
    <row r="141" spans="1:26" x14ac:dyDescent="0.35">
      <c r="A141" s="2">
        <v>41084</v>
      </c>
      <c r="B141" s="2" t="s">
        <v>262</v>
      </c>
      <c r="C141" s="2" t="s">
        <v>194</v>
      </c>
      <c r="D141" s="2" t="s">
        <v>195</v>
      </c>
      <c r="E141" s="2" t="s">
        <v>196</v>
      </c>
      <c r="F141" s="2" t="s">
        <v>197</v>
      </c>
      <c r="G141" s="2">
        <v>191</v>
      </c>
      <c r="H141" s="2">
        <v>8</v>
      </c>
      <c r="I141" s="2">
        <v>126</v>
      </c>
      <c r="J141" s="2">
        <v>10</v>
      </c>
      <c r="K141" s="2">
        <v>21</v>
      </c>
      <c r="L141" s="2">
        <v>35</v>
      </c>
      <c r="M141" s="2">
        <v>5</v>
      </c>
      <c r="N141" s="2">
        <v>2</v>
      </c>
      <c r="O141" s="2">
        <v>5</v>
      </c>
      <c r="P141" s="2" t="s">
        <v>242</v>
      </c>
      <c r="Q141" s="2">
        <v>49</v>
      </c>
      <c r="R141" s="2">
        <v>1</v>
      </c>
      <c r="S141" s="2">
        <v>0</v>
      </c>
      <c r="T141" s="2">
        <v>0</v>
      </c>
      <c r="U141" s="2">
        <v>5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</row>
    <row r="142" spans="1:26" x14ac:dyDescent="0.35">
      <c r="A142" s="2">
        <v>41084</v>
      </c>
      <c r="B142" s="2" t="s">
        <v>262</v>
      </c>
      <c r="C142" s="2" t="s">
        <v>194</v>
      </c>
      <c r="D142" s="2" t="s">
        <v>195</v>
      </c>
      <c r="E142" s="2" t="s">
        <v>196</v>
      </c>
      <c r="F142" s="2" t="s">
        <v>197</v>
      </c>
      <c r="G142" s="2">
        <v>191</v>
      </c>
      <c r="H142" s="2">
        <v>8</v>
      </c>
      <c r="I142" s="2">
        <v>126</v>
      </c>
      <c r="J142" s="2">
        <v>10</v>
      </c>
      <c r="K142" s="2">
        <v>21</v>
      </c>
      <c r="L142" s="2">
        <v>35</v>
      </c>
      <c r="M142" s="2">
        <v>5</v>
      </c>
      <c r="N142" s="2">
        <v>2</v>
      </c>
      <c r="O142" s="2">
        <v>6</v>
      </c>
      <c r="P142" s="2" t="s">
        <v>212</v>
      </c>
      <c r="Q142" s="2">
        <v>0</v>
      </c>
      <c r="R142" s="2">
        <v>1</v>
      </c>
      <c r="S142" s="2">
        <v>0</v>
      </c>
      <c r="T142" s="2">
        <v>0</v>
      </c>
      <c r="U142" s="2">
        <v>6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</row>
    <row r="143" spans="1:26" x14ac:dyDescent="0.35">
      <c r="A143" s="2">
        <v>41084</v>
      </c>
      <c r="B143" s="2" t="s">
        <v>262</v>
      </c>
      <c r="C143" s="2" t="s">
        <v>194</v>
      </c>
      <c r="D143" s="2" t="s">
        <v>195</v>
      </c>
      <c r="E143" s="2" t="s">
        <v>196</v>
      </c>
      <c r="F143" s="2" t="s">
        <v>197</v>
      </c>
      <c r="G143" s="2">
        <v>191</v>
      </c>
      <c r="H143" s="2">
        <v>8</v>
      </c>
      <c r="I143" s="2">
        <v>126</v>
      </c>
      <c r="J143" s="2">
        <v>10</v>
      </c>
      <c r="K143" s="2">
        <v>21</v>
      </c>
      <c r="L143" s="2">
        <v>35</v>
      </c>
      <c r="M143" s="2">
        <v>5</v>
      </c>
      <c r="N143" s="2">
        <v>2</v>
      </c>
      <c r="O143" s="2">
        <v>7</v>
      </c>
      <c r="P143" s="2" t="s">
        <v>224</v>
      </c>
      <c r="Q143" s="2">
        <v>7</v>
      </c>
      <c r="R143" s="2">
        <v>1</v>
      </c>
      <c r="S143" s="2">
        <v>0</v>
      </c>
      <c r="T143" s="2">
        <v>0</v>
      </c>
      <c r="U143" s="2">
        <v>7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</row>
    <row r="144" spans="1:26" x14ac:dyDescent="0.35">
      <c r="A144" s="2">
        <v>41084</v>
      </c>
      <c r="B144" s="2" t="s">
        <v>262</v>
      </c>
      <c r="C144" s="2" t="s">
        <v>194</v>
      </c>
      <c r="D144" s="2" t="s">
        <v>195</v>
      </c>
      <c r="E144" s="2" t="s">
        <v>196</v>
      </c>
      <c r="F144" s="2" t="s">
        <v>197</v>
      </c>
      <c r="G144" s="2">
        <v>191</v>
      </c>
      <c r="H144" s="2">
        <v>8</v>
      </c>
      <c r="I144" s="2">
        <v>126</v>
      </c>
      <c r="J144" s="2">
        <v>10</v>
      </c>
      <c r="K144" s="2">
        <v>21</v>
      </c>
      <c r="L144" s="2">
        <v>35</v>
      </c>
      <c r="M144" s="2">
        <v>5</v>
      </c>
      <c r="N144" s="2">
        <v>2</v>
      </c>
      <c r="O144" s="2">
        <v>8</v>
      </c>
      <c r="P144" s="2" t="s">
        <v>220</v>
      </c>
      <c r="Q144" s="2">
        <v>10</v>
      </c>
      <c r="R144" s="2">
        <v>0</v>
      </c>
      <c r="S144" s="2">
        <v>0</v>
      </c>
      <c r="T144" s="2">
        <v>0</v>
      </c>
      <c r="U144" s="2">
        <v>8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</row>
    <row r="145" spans="1:26" x14ac:dyDescent="0.35">
      <c r="A145" s="2">
        <v>41084</v>
      </c>
      <c r="B145" s="2" t="s">
        <v>262</v>
      </c>
      <c r="C145" s="2" t="s">
        <v>194</v>
      </c>
      <c r="D145" s="2" t="s">
        <v>195</v>
      </c>
      <c r="E145" s="2" t="s">
        <v>196</v>
      </c>
      <c r="F145" s="2" t="s">
        <v>197</v>
      </c>
      <c r="G145" s="2">
        <v>191</v>
      </c>
      <c r="H145" s="2">
        <v>8</v>
      </c>
      <c r="I145" s="2">
        <v>126</v>
      </c>
      <c r="J145" s="2">
        <v>10</v>
      </c>
      <c r="K145" s="2">
        <v>21</v>
      </c>
      <c r="L145" s="2">
        <v>35</v>
      </c>
      <c r="M145" s="2">
        <v>5</v>
      </c>
      <c r="N145" s="2">
        <v>2</v>
      </c>
      <c r="O145" s="2">
        <v>9</v>
      </c>
      <c r="P145" s="2" t="s">
        <v>203</v>
      </c>
      <c r="Q145" s="2">
        <v>5</v>
      </c>
      <c r="R145" s="2">
        <v>1</v>
      </c>
      <c r="S145" s="2">
        <v>0</v>
      </c>
      <c r="T145" s="2">
        <v>0</v>
      </c>
      <c r="U145" s="2">
        <v>9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</row>
    <row r="146" spans="1:26" x14ac:dyDescent="0.35">
      <c r="A146" s="2">
        <v>41084</v>
      </c>
      <c r="B146" s="2" t="s">
        <v>262</v>
      </c>
      <c r="C146" s="2" t="s">
        <v>194</v>
      </c>
      <c r="D146" s="2" t="s">
        <v>195</v>
      </c>
      <c r="E146" s="2" t="s">
        <v>196</v>
      </c>
      <c r="F146" s="2" t="s">
        <v>197</v>
      </c>
      <c r="G146" s="2">
        <v>191</v>
      </c>
      <c r="H146" s="2">
        <v>8</v>
      </c>
      <c r="I146" s="2">
        <v>126</v>
      </c>
      <c r="J146" s="2">
        <v>10</v>
      </c>
      <c r="K146" s="2">
        <v>21</v>
      </c>
      <c r="L146" s="2">
        <v>35</v>
      </c>
      <c r="M146" s="2">
        <v>5</v>
      </c>
      <c r="N146" s="2">
        <v>2</v>
      </c>
      <c r="O146" s="2">
        <v>10</v>
      </c>
      <c r="P146" s="2" t="s">
        <v>201</v>
      </c>
      <c r="Q146" s="2">
        <v>2</v>
      </c>
      <c r="R146" s="2">
        <v>0</v>
      </c>
      <c r="S146" s="2">
        <v>0</v>
      </c>
      <c r="T146" s="2">
        <v>0</v>
      </c>
      <c r="U146" s="2">
        <v>10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</row>
    <row r="147" spans="1:26" x14ac:dyDescent="0.35">
      <c r="A147" s="2">
        <v>41084</v>
      </c>
      <c r="B147" s="2" t="s">
        <v>262</v>
      </c>
      <c r="C147" s="2" t="s">
        <v>194</v>
      </c>
      <c r="D147" s="2" t="s">
        <v>195</v>
      </c>
      <c r="E147" s="2" t="s">
        <v>196</v>
      </c>
      <c r="F147" s="2" t="s">
        <v>197</v>
      </c>
      <c r="G147" s="2">
        <v>191</v>
      </c>
      <c r="H147" s="2">
        <v>8</v>
      </c>
      <c r="I147" s="2">
        <v>126</v>
      </c>
      <c r="J147" s="2">
        <v>10</v>
      </c>
      <c r="K147" s="2">
        <v>21</v>
      </c>
      <c r="L147" s="2">
        <v>35</v>
      </c>
      <c r="M147" s="2">
        <v>5</v>
      </c>
      <c r="N147" s="2">
        <v>2</v>
      </c>
      <c r="O147" s="2">
        <v>11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11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</row>
    <row r="148" spans="1:26" x14ac:dyDescent="0.35">
      <c r="A148" s="2">
        <v>41090</v>
      </c>
      <c r="B148" s="2" t="s">
        <v>61</v>
      </c>
      <c r="C148" s="2" t="s">
        <v>194</v>
      </c>
      <c r="D148" s="2" t="s">
        <v>253</v>
      </c>
      <c r="E148" s="2" t="s">
        <v>196</v>
      </c>
      <c r="F148" s="2" t="s">
        <v>210</v>
      </c>
      <c r="G148" s="2">
        <v>168</v>
      </c>
      <c r="H148" s="2">
        <v>6</v>
      </c>
      <c r="I148" s="2">
        <v>166</v>
      </c>
      <c r="J148" s="2">
        <v>10</v>
      </c>
      <c r="K148" s="2">
        <v>45</v>
      </c>
      <c r="L148" s="2">
        <v>41</v>
      </c>
      <c r="M148" s="2">
        <v>33</v>
      </c>
      <c r="N148" s="2">
        <v>1</v>
      </c>
      <c r="O148" s="2">
        <v>1</v>
      </c>
      <c r="P148" s="2" t="s">
        <v>241</v>
      </c>
      <c r="Q148" s="2">
        <v>17</v>
      </c>
      <c r="R148" s="2">
        <v>1</v>
      </c>
      <c r="S148" s="2">
        <v>0</v>
      </c>
      <c r="T148" s="2">
        <v>0</v>
      </c>
      <c r="U148" s="2">
        <v>1</v>
      </c>
      <c r="V148" s="2" t="s">
        <v>280</v>
      </c>
      <c r="W148" s="2">
        <v>6</v>
      </c>
      <c r="X148" s="2">
        <v>0</v>
      </c>
      <c r="Y148" s="2">
        <v>1</v>
      </c>
      <c r="Z148" s="2">
        <v>30</v>
      </c>
    </row>
    <row r="149" spans="1:26" x14ac:dyDescent="0.35">
      <c r="A149" s="2">
        <v>41090</v>
      </c>
      <c r="B149" s="2" t="s">
        <v>61</v>
      </c>
      <c r="C149" s="2" t="s">
        <v>194</v>
      </c>
      <c r="D149" s="2" t="s">
        <v>253</v>
      </c>
      <c r="E149" s="2" t="s">
        <v>196</v>
      </c>
      <c r="F149" s="2" t="s">
        <v>210</v>
      </c>
      <c r="G149" s="2">
        <v>168</v>
      </c>
      <c r="H149" s="2">
        <v>6</v>
      </c>
      <c r="I149" s="2">
        <v>166</v>
      </c>
      <c r="J149" s="2">
        <v>10</v>
      </c>
      <c r="K149" s="2">
        <v>45</v>
      </c>
      <c r="L149" s="2">
        <v>41</v>
      </c>
      <c r="M149" s="2">
        <v>33</v>
      </c>
      <c r="N149" s="2">
        <v>1</v>
      </c>
      <c r="O149" s="2">
        <v>2</v>
      </c>
      <c r="P149" s="2" t="s">
        <v>212</v>
      </c>
      <c r="Q149" s="2">
        <v>7</v>
      </c>
      <c r="R149" s="2">
        <v>1</v>
      </c>
      <c r="S149" s="2">
        <v>0</v>
      </c>
      <c r="T149" s="2">
        <v>0</v>
      </c>
      <c r="U149" s="2">
        <v>2</v>
      </c>
      <c r="V149" s="2" t="s">
        <v>206</v>
      </c>
      <c r="W149" s="2">
        <v>4</v>
      </c>
      <c r="X149" s="2">
        <v>0</v>
      </c>
      <c r="Y149" s="2">
        <v>0</v>
      </c>
      <c r="Z149" s="2">
        <v>12</v>
      </c>
    </row>
    <row r="150" spans="1:26" x14ac:dyDescent="0.35">
      <c r="A150" s="2">
        <v>41090</v>
      </c>
      <c r="B150" s="2" t="s">
        <v>61</v>
      </c>
      <c r="C150" s="2" t="s">
        <v>194</v>
      </c>
      <c r="D150" s="2" t="s">
        <v>253</v>
      </c>
      <c r="E150" s="2" t="s">
        <v>196</v>
      </c>
      <c r="F150" s="2" t="s">
        <v>210</v>
      </c>
      <c r="G150" s="2">
        <v>168</v>
      </c>
      <c r="H150" s="2">
        <v>6</v>
      </c>
      <c r="I150" s="2">
        <v>166</v>
      </c>
      <c r="J150" s="2">
        <v>10</v>
      </c>
      <c r="K150" s="2">
        <v>45</v>
      </c>
      <c r="L150" s="2">
        <v>41</v>
      </c>
      <c r="M150" s="2">
        <v>33</v>
      </c>
      <c r="N150" s="2">
        <v>1</v>
      </c>
      <c r="O150" s="2">
        <v>3</v>
      </c>
      <c r="P150" s="2" t="s">
        <v>211</v>
      </c>
      <c r="Q150" s="2">
        <v>3</v>
      </c>
      <c r="R150" s="2">
        <v>1</v>
      </c>
      <c r="S150" s="2">
        <v>0</v>
      </c>
      <c r="T150" s="2">
        <v>0</v>
      </c>
      <c r="U150" s="2">
        <v>3</v>
      </c>
      <c r="V150" s="2" t="s">
        <v>220</v>
      </c>
      <c r="W150" s="2">
        <v>7</v>
      </c>
      <c r="X150" s="2">
        <v>0</v>
      </c>
      <c r="Y150" s="2">
        <v>1</v>
      </c>
      <c r="Z150" s="2">
        <v>45</v>
      </c>
    </row>
    <row r="151" spans="1:26" x14ac:dyDescent="0.35">
      <c r="A151" s="2">
        <v>41090</v>
      </c>
      <c r="B151" s="2" t="s">
        <v>61</v>
      </c>
      <c r="C151" s="2" t="s">
        <v>194</v>
      </c>
      <c r="D151" s="2" t="s">
        <v>253</v>
      </c>
      <c r="E151" s="2" t="s">
        <v>196</v>
      </c>
      <c r="F151" s="2" t="s">
        <v>210</v>
      </c>
      <c r="G151" s="2">
        <v>168</v>
      </c>
      <c r="H151" s="2">
        <v>6</v>
      </c>
      <c r="I151" s="2">
        <v>166</v>
      </c>
      <c r="J151" s="2">
        <v>10</v>
      </c>
      <c r="K151" s="2">
        <v>45</v>
      </c>
      <c r="L151" s="2">
        <v>41</v>
      </c>
      <c r="M151" s="2">
        <v>33</v>
      </c>
      <c r="N151" s="2">
        <v>1</v>
      </c>
      <c r="O151" s="2">
        <v>4</v>
      </c>
      <c r="P151" s="2" t="s">
        <v>202</v>
      </c>
      <c r="Q151" s="2">
        <v>9</v>
      </c>
      <c r="R151" s="2">
        <v>1</v>
      </c>
      <c r="S151" s="2">
        <v>0</v>
      </c>
      <c r="T151" s="2">
        <v>0</v>
      </c>
      <c r="U151" s="2">
        <v>4</v>
      </c>
      <c r="V151" s="2" t="s">
        <v>199</v>
      </c>
      <c r="W151" s="2">
        <v>4</v>
      </c>
      <c r="X151" s="2">
        <v>0</v>
      </c>
      <c r="Y151" s="2">
        <v>0</v>
      </c>
      <c r="Z151" s="2">
        <v>14</v>
      </c>
    </row>
    <row r="152" spans="1:26" x14ac:dyDescent="0.35">
      <c r="A152" s="2">
        <v>41090</v>
      </c>
      <c r="B152" s="2" t="s">
        <v>61</v>
      </c>
      <c r="C152" s="2" t="s">
        <v>194</v>
      </c>
      <c r="D152" s="2" t="s">
        <v>253</v>
      </c>
      <c r="E152" s="2" t="s">
        <v>196</v>
      </c>
      <c r="F152" s="2" t="s">
        <v>210</v>
      </c>
      <c r="G152" s="2">
        <v>168</v>
      </c>
      <c r="H152" s="2">
        <v>6</v>
      </c>
      <c r="I152" s="2">
        <v>166</v>
      </c>
      <c r="J152" s="2">
        <v>10</v>
      </c>
      <c r="K152" s="2">
        <v>45</v>
      </c>
      <c r="L152" s="2">
        <v>41</v>
      </c>
      <c r="M152" s="2">
        <v>33</v>
      </c>
      <c r="N152" s="2">
        <v>1</v>
      </c>
      <c r="O152" s="2">
        <v>5</v>
      </c>
      <c r="P152" s="2" t="s">
        <v>196</v>
      </c>
      <c r="Q152" s="2">
        <v>4</v>
      </c>
      <c r="R152" s="2">
        <v>1</v>
      </c>
      <c r="S152" s="2">
        <v>0</v>
      </c>
      <c r="T152" s="2">
        <v>0</v>
      </c>
      <c r="U152" s="2">
        <v>5</v>
      </c>
      <c r="V152" s="2" t="s">
        <v>241</v>
      </c>
      <c r="W152" s="2">
        <v>5</v>
      </c>
      <c r="X152" s="2">
        <v>2</v>
      </c>
      <c r="Y152" s="2">
        <v>2</v>
      </c>
      <c r="Z152" s="2">
        <v>9</v>
      </c>
    </row>
    <row r="153" spans="1:26" x14ac:dyDescent="0.35">
      <c r="A153" s="2">
        <v>41090</v>
      </c>
      <c r="B153" s="2" t="s">
        <v>61</v>
      </c>
      <c r="C153" s="2" t="s">
        <v>194</v>
      </c>
      <c r="D153" s="2" t="s">
        <v>253</v>
      </c>
      <c r="E153" s="2" t="s">
        <v>196</v>
      </c>
      <c r="F153" s="2" t="s">
        <v>210</v>
      </c>
      <c r="G153" s="2">
        <v>168</v>
      </c>
      <c r="H153" s="2">
        <v>6</v>
      </c>
      <c r="I153" s="2">
        <v>166</v>
      </c>
      <c r="J153" s="2">
        <v>10</v>
      </c>
      <c r="K153" s="2">
        <v>45</v>
      </c>
      <c r="L153" s="2">
        <v>41</v>
      </c>
      <c r="M153" s="2">
        <v>33</v>
      </c>
      <c r="N153" s="2">
        <v>1</v>
      </c>
      <c r="O153" s="2">
        <v>6</v>
      </c>
      <c r="P153" s="2" t="s">
        <v>227</v>
      </c>
      <c r="Q153" s="2">
        <v>9</v>
      </c>
      <c r="R153" s="2">
        <v>1</v>
      </c>
      <c r="S153" s="2">
        <v>0</v>
      </c>
      <c r="T153" s="2">
        <v>0</v>
      </c>
      <c r="U153" s="2">
        <v>6</v>
      </c>
      <c r="V153" s="2" t="s">
        <v>214</v>
      </c>
      <c r="W153" s="2">
        <v>11</v>
      </c>
      <c r="X153" s="2">
        <v>3</v>
      </c>
      <c r="Y153" s="2">
        <v>2</v>
      </c>
      <c r="Z153" s="2">
        <v>17</v>
      </c>
    </row>
    <row r="154" spans="1:26" x14ac:dyDescent="0.35">
      <c r="A154" s="2">
        <v>41090</v>
      </c>
      <c r="B154" s="2" t="s">
        <v>61</v>
      </c>
      <c r="C154" s="2" t="s">
        <v>194</v>
      </c>
      <c r="D154" s="2" t="s">
        <v>253</v>
      </c>
      <c r="E154" s="2" t="s">
        <v>196</v>
      </c>
      <c r="F154" s="2" t="s">
        <v>210</v>
      </c>
      <c r="G154" s="2">
        <v>168</v>
      </c>
      <c r="H154" s="2">
        <v>6</v>
      </c>
      <c r="I154" s="2">
        <v>166</v>
      </c>
      <c r="J154" s="2">
        <v>10</v>
      </c>
      <c r="K154" s="2">
        <v>45</v>
      </c>
      <c r="L154" s="2">
        <v>41</v>
      </c>
      <c r="M154" s="2">
        <v>33</v>
      </c>
      <c r="N154" s="2">
        <v>1</v>
      </c>
      <c r="O154" s="2">
        <v>7</v>
      </c>
      <c r="P154" s="2" t="s">
        <v>199</v>
      </c>
      <c r="Q154" s="2">
        <v>57</v>
      </c>
      <c r="R154" s="2">
        <v>0</v>
      </c>
      <c r="S154" s="2">
        <v>1</v>
      </c>
      <c r="T154" s="2">
        <v>0</v>
      </c>
      <c r="U154" s="2">
        <v>7</v>
      </c>
      <c r="V154" s="2" t="s">
        <v>212</v>
      </c>
      <c r="W154" s="2">
        <v>2</v>
      </c>
      <c r="X154" s="2">
        <v>1</v>
      </c>
      <c r="Y154" s="2">
        <v>0</v>
      </c>
      <c r="Z154" s="2">
        <v>12</v>
      </c>
    </row>
    <row r="155" spans="1:26" x14ac:dyDescent="0.35">
      <c r="A155" s="2">
        <v>41090</v>
      </c>
      <c r="B155" s="2" t="s">
        <v>61</v>
      </c>
      <c r="C155" s="2" t="s">
        <v>194</v>
      </c>
      <c r="D155" s="2" t="s">
        <v>253</v>
      </c>
      <c r="E155" s="2" t="s">
        <v>196</v>
      </c>
      <c r="F155" s="2" t="s">
        <v>210</v>
      </c>
      <c r="G155" s="2">
        <v>168</v>
      </c>
      <c r="H155" s="2">
        <v>6</v>
      </c>
      <c r="I155" s="2">
        <v>166</v>
      </c>
      <c r="J155" s="2">
        <v>10</v>
      </c>
      <c r="K155" s="2">
        <v>45</v>
      </c>
      <c r="L155" s="2">
        <v>41</v>
      </c>
      <c r="M155" s="2">
        <v>33</v>
      </c>
      <c r="N155" s="2">
        <v>1</v>
      </c>
      <c r="O155" s="2">
        <v>8</v>
      </c>
      <c r="P155" s="2" t="s">
        <v>220</v>
      </c>
      <c r="Q155" s="2">
        <v>29</v>
      </c>
      <c r="R155" s="2">
        <v>0</v>
      </c>
      <c r="S155" s="2">
        <v>0</v>
      </c>
      <c r="T155" s="2">
        <v>0</v>
      </c>
      <c r="U155" s="2">
        <v>8</v>
      </c>
      <c r="V155" s="2" t="s">
        <v>202</v>
      </c>
      <c r="W155" s="2">
        <v>5</v>
      </c>
      <c r="X155" s="2">
        <v>0</v>
      </c>
      <c r="Y155" s="2">
        <v>2</v>
      </c>
      <c r="Z155" s="2">
        <v>25</v>
      </c>
    </row>
    <row r="156" spans="1:26" x14ac:dyDescent="0.35">
      <c r="A156" s="2">
        <v>41090</v>
      </c>
      <c r="B156" s="2" t="s">
        <v>61</v>
      </c>
      <c r="C156" s="2" t="s">
        <v>194</v>
      </c>
      <c r="D156" s="2" t="s">
        <v>253</v>
      </c>
      <c r="E156" s="2" t="s">
        <v>196</v>
      </c>
      <c r="F156" s="2" t="s">
        <v>210</v>
      </c>
      <c r="G156" s="2">
        <v>168</v>
      </c>
      <c r="H156" s="2">
        <v>6</v>
      </c>
      <c r="I156" s="2">
        <v>166</v>
      </c>
      <c r="J156" s="2">
        <v>10</v>
      </c>
      <c r="K156" s="2">
        <v>45</v>
      </c>
      <c r="L156" s="2">
        <v>41</v>
      </c>
      <c r="M156" s="2">
        <v>33</v>
      </c>
      <c r="N156" s="2">
        <v>1</v>
      </c>
      <c r="O156" s="2">
        <v>9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9</v>
      </c>
      <c r="V156" s="2" t="s">
        <v>211</v>
      </c>
      <c r="W156" s="2">
        <v>1</v>
      </c>
      <c r="X156" s="2">
        <v>0</v>
      </c>
      <c r="Y156" s="2">
        <v>1</v>
      </c>
      <c r="Z156" s="2">
        <v>1</v>
      </c>
    </row>
    <row r="157" spans="1:26" x14ac:dyDescent="0.35">
      <c r="A157" s="2">
        <v>41090</v>
      </c>
      <c r="B157" s="2" t="s">
        <v>61</v>
      </c>
      <c r="C157" s="2" t="s">
        <v>194</v>
      </c>
      <c r="D157" s="2" t="s">
        <v>253</v>
      </c>
      <c r="E157" s="2" t="s">
        <v>196</v>
      </c>
      <c r="F157" s="2" t="s">
        <v>210</v>
      </c>
      <c r="G157" s="2">
        <v>168</v>
      </c>
      <c r="H157" s="2">
        <v>6</v>
      </c>
      <c r="I157" s="2">
        <v>166</v>
      </c>
      <c r="J157" s="2">
        <v>10</v>
      </c>
      <c r="K157" s="2">
        <v>45</v>
      </c>
      <c r="L157" s="2">
        <v>41</v>
      </c>
      <c r="M157" s="2">
        <v>33</v>
      </c>
      <c r="N157" s="2">
        <v>1</v>
      </c>
      <c r="O157" s="2">
        <v>10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10</v>
      </c>
      <c r="V157" s="2" t="s">
        <v>215</v>
      </c>
      <c r="W157" s="2">
        <v>0</v>
      </c>
      <c r="X157" s="2">
        <v>0</v>
      </c>
      <c r="Y157" s="2">
        <v>1</v>
      </c>
      <c r="Z157" s="2">
        <v>0</v>
      </c>
    </row>
    <row r="158" spans="1:26" x14ac:dyDescent="0.35">
      <c r="A158" s="2">
        <v>41090</v>
      </c>
      <c r="B158" s="2" t="s">
        <v>61</v>
      </c>
      <c r="C158" s="2" t="s">
        <v>194</v>
      </c>
      <c r="D158" s="2" t="s">
        <v>253</v>
      </c>
      <c r="E158" s="2" t="s">
        <v>196</v>
      </c>
      <c r="F158" s="2" t="s">
        <v>210</v>
      </c>
      <c r="G158" s="2">
        <v>168</v>
      </c>
      <c r="H158" s="2">
        <v>6</v>
      </c>
      <c r="I158" s="2">
        <v>166</v>
      </c>
      <c r="J158" s="2">
        <v>10</v>
      </c>
      <c r="K158" s="2">
        <v>45</v>
      </c>
      <c r="L158" s="2">
        <v>41</v>
      </c>
      <c r="M158" s="2">
        <v>33</v>
      </c>
      <c r="N158" s="2">
        <v>1</v>
      </c>
      <c r="O158" s="2">
        <v>11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11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</row>
    <row r="159" spans="1:26" x14ac:dyDescent="0.35">
      <c r="A159" s="2">
        <v>41091</v>
      </c>
      <c r="B159" s="2" t="s">
        <v>62</v>
      </c>
      <c r="C159" s="2" t="s">
        <v>194</v>
      </c>
      <c r="D159" s="2" t="s">
        <v>253</v>
      </c>
      <c r="E159" s="2" t="s">
        <v>196</v>
      </c>
      <c r="F159" s="2" t="s">
        <v>210</v>
      </c>
      <c r="G159" s="2">
        <v>184</v>
      </c>
      <c r="H159" s="2">
        <v>10</v>
      </c>
      <c r="I159" s="2">
        <v>136</v>
      </c>
      <c r="J159" s="2">
        <v>10</v>
      </c>
      <c r="K159" s="2">
        <v>39</v>
      </c>
      <c r="L159" s="2">
        <v>41</v>
      </c>
      <c r="M159" s="2">
        <v>41</v>
      </c>
      <c r="N159" s="2">
        <v>15</v>
      </c>
      <c r="O159" s="2">
        <v>1</v>
      </c>
      <c r="P159" s="2" t="s">
        <v>224</v>
      </c>
      <c r="Q159" s="2">
        <v>17</v>
      </c>
      <c r="R159" s="2">
        <v>1</v>
      </c>
      <c r="S159" s="2">
        <v>0</v>
      </c>
      <c r="T159" s="2">
        <v>0</v>
      </c>
      <c r="U159" s="2">
        <v>1</v>
      </c>
      <c r="V159" s="2" t="s">
        <v>280</v>
      </c>
      <c r="W159" s="2">
        <v>7</v>
      </c>
      <c r="X159" s="2">
        <v>1</v>
      </c>
      <c r="Y159" s="2">
        <v>0</v>
      </c>
      <c r="Z159" s="2">
        <v>22</v>
      </c>
    </row>
    <row r="160" spans="1:26" x14ac:dyDescent="0.35">
      <c r="A160" s="2">
        <v>41091</v>
      </c>
      <c r="B160" s="2" t="s">
        <v>62</v>
      </c>
      <c r="C160" s="2" t="s">
        <v>194</v>
      </c>
      <c r="D160" s="2" t="s">
        <v>253</v>
      </c>
      <c r="E160" s="2" t="s">
        <v>196</v>
      </c>
      <c r="F160" s="2" t="s">
        <v>210</v>
      </c>
      <c r="G160" s="2">
        <v>184</v>
      </c>
      <c r="H160" s="2">
        <v>10</v>
      </c>
      <c r="I160" s="2">
        <v>136</v>
      </c>
      <c r="J160" s="2">
        <v>10</v>
      </c>
      <c r="K160" s="2">
        <v>39</v>
      </c>
      <c r="L160" s="2">
        <v>41</v>
      </c>
      <c r="M160" s="2">
        <v>41</v>
      </c>
      <c r="N160" s="2">
        <v>15</v>
      </c>
      <c r="O160" s="2">
        <v>2</v>
      </c>
      <c r="P160" s="2" t="s">
        <v>247</v>
      </c>
      <c r="Q160" s="2">
        <v>10</v>
      </c>
      <c r="R160" s="2">
        <v>1</v>
      </c>
      <c r="S160" s="2">
        <v>0</v>
      </c>
      <c r="T160" s="2">
        <v>0</v>
      </c>
      <c r="U160" s="2">
        <v>2</v>
      </c>
      <c r="V160" s="2" t="s">
        <v>199</v>
      </c>
      <c r="W160" s="2">
        <v>5</v>
      </c>
      <c r="X160" s="2">
        <v>0</v>
      </c>
      <c r="Y160" s="2">
        <v>2</v>
      </c>
      <c r="Z160" s="2">
        <v>15</v>
      </c>
    </row>
    <row r="161" spans="1:26" x14ac:dyDescent="0.35">
      <c r="A161" s="2">
        <v>41091</v>
      </c>
      <c r="B161" s="2" t="s">
        <v>62</v>
      </c>
      <c r="C161" s="2" t="s">
        <v>194</v>
      </c>
      <c r="D161" s="2" t="s">
        <v>253</v>
      </c>
      <c r="E161" s="2" t="s">
        <v>196</v>
      </c>
      <c r="F161" s="2" t="s">
        <v>210</v>
      </c>
      <c r="G161" s="2">
        <v>184</v>
      </c>
      <c r="H161" s="2">
        <v>10</v>
      </c>
      <c r="I161" s="2">
        <v>136</v>
      </c>
      <c r="J161" s="2">
        <v>10</v>
      </c>
      <c r="K161" s="2">
        <v>39</v>
      </c>
      <c r="L161" s="2">
        <v>41</v>
      </c>
      <c r="M161" s="2">
        <v>41</v>
      </c>
      <c r="N161" s="2">
        <v>15</v>
      </c>
      <c r="O161" s="2">
        <v>3</v>
      </c>
      <c r="P161" s="2" t="s">
        <v>199</v>
      </c>
      <c r="Q161" s="2">
        <v>11</v>
      </c>
      <c r="R161" s="2">
        <v>1</v>
      </c>
      <c r="S161" s="2">
        <v>0</v>
      </c>
      <c r="T161" s="2">
        <v>0</v>
      </c>
      <c r="U161" s="2">
        <v>3</v>
      </c>
      <c r="V161" s="2" t="s">
        <v>247</v>
      </c>
      <c r="W161" s="2">
        <v>4</v>
      </c>
      <c r="X161" s="2">
        <v>0</v>
      </c>
      <c r="Y161" s="2">
        <v>1</v>
      </c>
      <c r="Z161" s="2">
        <v>23</v>
      </c>
    </row>
    <row r="162" spans="1:26" x14ac:dyDescent="0.35">
      <c r="A162" s="2">
        <v>41091</v>
      </c>
      <c r="B162" s="2" t="s">
        <v>62</v>
      </c>
      <c r="C162" s="2" t="s">
        <v>194</v>
      </c>
      <c r="D162" s="2" t="s">
        <v>253</v>
      </c>
      <c r="E162" s="2" t="s">
        <v>196</v>
      </c>
      <c r="F162" s="2" t="s">
        <v>210</v>
      </c>
      <c r="G162" s="2">
        <v>184</v>
      </c>
      <c r="H162" s="2">
        <v>10</v>
      </c>
      <c r="I162" s="2">
        <v>136</v>
      </c>
      <c r="J162" s="2">
        <v>10</v>
      </c>
      <c r="K162" s="2">
        <v>39</v>
      </c>
      <c r="L162" s="2">
        <v>41</v>
      </c>
      <c r="M162" s="2">
        <v>41</v>
      </c>
      <c r="N162" s="2">
        <v>15</v>
      </c>
      <c r="O162" s="2">
        <v>4</v>
      </c>
      <c r="P162" s="2" t="s">
        <v>226</v>
      </c>
      <c r="Q162" s="2">
        <v>8</v>
      </c>
      <c r="R162" s="2">
        <v>1</v>
      </c>
      <c r="S162" s="2">
        <v>0</v>
      </c>
      <c r="T162" s="2">
        <v>0</v>
      </c>
      <c r="U162" s="2">
        <v>4</v>
      </c>
      <c r="V162" s="2" t="s">
        <v>226</v>
      </c>
      <c r="W162" s="2">
        <v>1</v>
      </c>
      <c r="X162" s="2">
        <v>0</v>
      </c>
      <c r="Y162" s="2">
        <v>0</v>
      </c>
      <c r="Z162" s="2">
        <v>18</v>
      </c>
    </row>
    <row r="163" spans="1:26" x14ac:dyDescent="0.35">
      <c r="A163" s="2">
        <v>41091</v>
      </c>
      <c r="B163" s="2" t="s">
        <v>62</v>
      </c>
      <c r="C163" s="2" t="s">
        <v>194</v>
      </c>
      <c r="D163" s="2" t="s">
        <v>253</v>
      </c>
      <c r="E163" s="2" t="s">
        <v>196</v>
      </c>
      <c r="F163" s="2" t="s">
        <v>210</v>
      </c>
      <c r="G163" s="2">
        <v>184</v>
      </c>
      <c r="H163" s="2">
        <v>10</v>
      </c>
      <c r="I163" s="2">
        <v>136</v>
      </c>
      <c r="J163" s="2">
        <v>10</v>
      </c>
      <c r="K163" s="2">
        <v>39</v>
      </c>
      <c r="L163" s="2">
        <v>41</v>
      </c>
      <c r="M163" s="2">
        <v>41</v>
      </c>
      <c r="N163" s="2">
        <v>15</v>
      </c>
      <c r="O163" s="2">
        <v>5</v>
      </c>
      <c r="P163" s="2" t="s">
        <v>63</v>
      </c>
      <c r="Q163" s="2">
        <v>2</v>
      </c>
      <c r="R163" s="2">
        <v>1</v>
      </c>
      <c r="S163" s="2">
        <v>0</v>
      </c>
      <c r="T163" s="2">
        <v>0</v>
      </c>
      <c r="U163" s="2">
        <v>5</v>
      </c>
      <c r="V163" s="2" t="s">
        <v>206</v>
      </c>
      <c r="W163" s="2">
        <v>11</v>
      </c>
      <c r="X163" s="2">
        <v>4</v>
      </c>
      <c r="Y163" s="2">
        <v>1</v>
      </c>
      <c r="Z163" s="2">
        <v>23</v>
      </c>
    </row>
    <row r="164" spans="1:26" x14ac:dyDescent="0.35">
      <c r="A164" s="2">
        <v>41091</v>
      </c>
      <c r="B164" s="2" t="s">
        <v>62</v>
      </c>
      <c r="C164" s="2" t="s">
        <v>194</v>
      </c>
      <c r="D164" s="2" t="s">
        <v>253</v>
      </c>
      <c r="E164" s="2" t="s">
        <v>196</v>
      </c>
      <c r="F164" s="2" t="s">
        <v>210</v>
      </c>
      <c r="G164" s="2">
        <v>184</v>
      </c>
      <c r="H164" s="2">
        <v>10</v>
      </c>
      <c r="I164" s="2">
        <v>136</v>
      </c>
      <c r="J164" s="2">
        <v>10</v>
      </c>
      <c r="K164" s="2">
        <v>39</v>
      </c>
      <c r="L164" s="2">
        <v>41</v>
      </c>
      <c r="M164" s="2">
        <v>41</v>
      </c>
      <c r="N164" s="2">
        <v>15</v>
      </c>
      <c r="O164" s="2">
        <v>6</v>
      </c>
      <c r="P164" s="2" t="s">
        <v>241</v>
      </c>
      <c r="Q164" s="2">
        <v>56</v>
      </c>
      <c r="R164" s="2">
        <v>1</v>
      </c>
      <c r="S164" s="2">
        <v>1</v>
      </c>
      <c r="T164" s="2">
        <v>0</v>
      </c>
      <c r="U164" s="2">
        <v>6</v>
      </c>
      <c r="V164" s="2" t="s">
        <v>196</v>
      </c>
      <c r="W164" s="2">
        <v>6</v>
      </c>
      <c r="X164" s="2">
        <v>2</v>
      </c>
      <c r="Y164" s="2">
        <v>1</v>
      </c>
      <c r="Z164" s="2">
        <v>15</v>
      </c>
    </row>
    <row r="165" spans="1:26" x14ac:dyDescent="0.35">
      <c r="A165" s="2">
        <v>41091</v>
      </c>
      <c r="B165" s="2" t="s">
        <v>62</v>
      </c>
      <c r="C165" s="2" t="s">
        <v>194</v>
      </c>
      <c r="D165" s="2" t="s">
        <v>253</v>
      </c>
      <c r="E165" s="2" t="s">
        <v>196</v>
      </c>
      <c r="F165" s="2" t="s">
        <v>210</v>
      </c>
      <c r="G165" s="2">
        <v>184</v>
      </c>
      <c r="H165" s="2">
        <v>10</v>
      </c>
      <c r="I165" s="2">
        <v>136</v>
      </c>
      <c r="J165" s="2">
        <v>10</v>
      </c>
      <c r="K165" s="2">
        <v>39</v>
      </c>
      <c r="L165" s="2">
        <v>41</v>
      </c>
      <c r="M165" s="2">
        <v>41</v>
      </c>
      <c r="N165" s="2">
        <v>15</v>
      </c>
      <c r="O165" s="2">
        <v>7</v>
      </c>
      <c r="P165" s="2" t="s">
        <v>196</v>
      </c>
      <c r="Q165" s="2">
        <v>9</v>
      </c>
      <c r="R165" s="2">
        <v>1</v>
      </c>
      <c r="S165" s="2">
        <v>0</v>
      </c>
      <c r="T165" s="2">
        <v>0</v>
      </c>
      <c r="U165" s="2">
        <v>7</v>
      </c>
      <c r="V165" s="2" t="s">
        <v>220</v>
      </c>
      <c r="W165" s="2">
        <v>5</v>
      </c>
      <c r="X165" s="2">
        <v>1</v>
      </c>
      <c r="Y165" s="2">
        <v>3</v>
      </c>
      <c r="Z165" s="2">
        <v>5</v>
      </c>
    </row>
    <row r="166" spans="1:26" x14ac:dyDescent="0.35">
      <c r="A166" s="2">
        <v>41091</v>
      </c>
      <c r="B166" s="2" t="s">
        <v>62</v>
      </c>
      <c r="C166" s="2" t="s">
        <v>194</v>
      </c>
      <c r="D166" s="2" t="s">
        <v>253</v>
      </c>
      <c r="E166" s="2" t="s">
        <v>196</v>
      </c>
      <c r="F166" s="2" t="s">
        <v>210</v>
      </c>
      <c r="G166" s="2">
        <v>184</v>
      </c>
      <c r="H166" s="2">
        <v>10</v>
      </c>
      <c r="I166" s="2">
        <v>136</v>
      </c>
      <c r="J166" s="2">
        <v>10</v>
      </c>
      <c r="K166" s="2">
        <v>39</v>
      </c>
      <c r="L166" s="2">
        <v>41</v>
      </c>
      <c r="M166" s="2">
        <v>41</v>
      </c>
      <c r="N166" s="2">
        <v>15</v>
      </c>
      <c r="O166" s="2">
        <v>8</v>
      </c>
      <c r="P166" s="2" t="s">
        <v>220</v>
      </c>
      <c r="Q166" s="2">
        <v>18</v>
      </c>
      <c r="R166" s="2">
        <v>1</v>
      </c>
      <c r="S166" s="2">
        <v>0</v>
      </c>
      <c r="T166" s="2">
        <v>0</v>
      </c>
      <c r="U166" s="2">
        <v>8</v>
      </c>
      <c r="V166" s="2" t="s">
        <v>215</v>
      </c>
      <c r="W166" s="2">
        <v>0</v>
      </c>
      <c r="X166" s="2">
        <v>0</v>
      </c>
      <c r="Y166" s="2">
        <v>2</v>
      </c>
      <c r="Z166" s="2">
        <v>0</v>
      </c>
    </row>
    <row r="167" spans="1:26" x14ac:dyDescent="0.35">
      <c r="A167" s="2">
        <v>41091</v>
      </c>
      <c r="B167" s="2" t="s">
        <v>62</v>
      </c>
      <c r="C167" s="2" t="s">
        <v>194</v>
      </c>
      <c r="D167" s="2" t="s">
        <v>253</v>
      </c>
      <c r="E167" s="2" t="s">
        <v>196</v>
      </c>
      <c r="F167" s="2" t="s">
        <v>210</v>
      </c>
      <c r="G167" s="2">
        <v>184</v>
      </c>
      <c r="H167" s="2">
        <v>10</v>
      </c>
      <c r="I167" s="2">
        <v>136</v>
      </c>
      <c r="J167" s="2">
        <v>10</v>
      </c>
      <c r="K167" s="2">
        <v>39</v>
      </c>
      <c r="L167" s="2">
        <v>41</v>
      </c>
      <c r="M167" s="2">
        <v>41</v>
      </c>
      <c r="N167" s="2">
        <v>15</v>
      </c>
      <c r="O167" s="2">
        <v>9</v>
      </c>
      <c r="P167" s="2" t="s">
        <v>202</v>
      </c>
      <c r="Q167" s="2">
        <v>3</v>
      </c>
      <c r="R167" s="2">
        <v>1</v>
      </c>
      <c r="S167" s="2">
        <v>0</v>
      </c>
      <c r="T167" s="2">
        <v>0</v>
      </c>
      <c r="U167" s="2">
        <v>9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</row>
    <row r="168" spans="1:26" x14ac:dyDescent="0.35">
      <c r="A168" s="2">
        <v>41091</v>
      </c>
      <c r="B168" s="2" t="s">
        <v>62</v>
      </c>
      <c r="C168" s="2" t="s">
        <v>194</v>
      </c>
      <c r="D168" s="2" t="s">
        <v>253</v>
      </c>
      <c r="E168" s="2" t="s">
        <v>196</v>
      </c>
      <c r="F168" s="2" t="s">
        <v>210</v>
      </c>
      <c r="G168" s="2">
        <v>184</v>
      </c>
      <c r="H168" s="2">
        <v>10</v>
      </c>
      <c r="I168" s="2">
        <v>136</v>
      </c>
      <c r="J168" s="2">
        <v>10</v>
      </c>
      <c r="K168" s="2">
        <v>39</v>
      </c>
      <c r="L168" s="2">
        <v>41</v>
      </c>
      <c r="M168" s="2">
        <v>41</v>
      </c>
      <c r="N168" s="2">
        <v>15</v>
      </c>
      <c r="O168" s="2">
        <v>10</v>
      </c>
      <c r="P168" s="2" t="s">
        <v>206</v>
      </c>
      <c r="Q168" s="2">
        <v>8</v>
      </c>
      <c r="R168" s="2">
        <v>1</v>
      </c>
      <c r="S168" s="2">
        <v>0</v>
      </c>
      <c r="T168" s="2">
        <v>0</v>
      </c>
      <c r="U168" s="2">
        <v>10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</row>
    <row r="169" spans="1:26" x14ac:dyDescent="0.35">
      <c r="A169" s="2">
        <v>41091</v>
      </c>
      <c r="B169" s="2" t="s">
        <v>62</v>
      </c>
      <c r="C169" s="2" t="s">
        <v>194</v>
      </c>
      <c r="D169" s="2" t="s">
        <v>253</v>
      </c>
      <c r="E169" s="2" t="s">
        <v>196</v>
      </c>
      <c r="F169" s="2" t="s">
        <v>210</v>
      </c>
      <c r="G169" s="2">
        <v>184</v>
      </c>
      <c r="H169" s="2">
        <v>10</v>
      </c>
      <c r="I169" s="2">
        <v>136</v>
      </c>
      <c r="J169" s="2">
        <v>10</v>
      </c>
      <c r="K169" s="2">
        <v>39</v>
      </c>
      <c r="L169" s="2">
        <v>41</v>
      </c>
      <c r="M169" s="2">
        <v>41</v>
      </c>
      <c r="N169" s="2">
        <v>15</v>
      </c>
      <c r="O169" s="2">
        <v>11</v>
      </c>
      <c r="P169" s="2" t="s">
        <v>280</v>
      </c>
      <c r="Q169" s="2">
        <v>1</v>
      </c>
      <c r="R169" s="2">
        <v>0</v>
      </c>
      <c r="S169" s="2">
        <v>0</v>
      </c>
      <c r="T169" s="2">
        <v>0</v>
      </c>
      <c r="U169" s="2">
        <v>11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</row>
    <row r="170" spans="1:26" x14ac:dyDescent="0.35">
      <c r="A170" s="2">
        <v>41096</v>
      </c>
      <c r="B170" s="2" t="s">
        <v>257</v>
      </c>
      <c r="C170" s="2" t="s">
        <v>64</v>
      </c>
      <c r="D170" s="2" t="s">
        <v>209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1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1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</row>
    <row r="171" spans="1:26" x14ac:dyDescent="0.35">
      <c r="A171" s="2">
        <v>41096</v>
      </c>
      <c r="B171" s="2" t="s">
        <v>257</v>
      </c>
      <c r="C171" s="2" t="s">
        <v>64</v>
      </c>
      <c r="D171" s="2" t="s">
        <v>209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2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2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</row>
    <row r="172" spans="1:26" x14ac:dyDescent="0.35">
      <c r="A172" s="2">
        <v>41096</v>
      </c>
      <c r="B172" s="2" t="s">
        <v>257</v>
      </c>
      <c r="C172" s="2" t="s">
        <v>64</v>
      </c>
      <c r="D172" s="2" t="s">
        <v>209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3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3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</row>
    <row r="173" spans="1:26" x14ac:dyDescent="0.35">
      <c r="A173" s="2">
        <v>41096</v>
      </c>
      <c r="B173" s="2" t="s">
        <v>257</v>
      </c>
      <c r="C173" s="2" t="s">
        <v>64</v>
      </c>
      <c r="D173" s="2" t="s">
        <v>209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4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4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</row>
    <row r="174" spans="1:26" x14ac:dyDescent="0.35">
      <c r="A174" s="2">
        <v>41096</v>
      </c>
      <c r="B174" s="2" t="s">
        <v>257</v>
      </c>
      <c r="C174" s="2" t="s">
        <v>64</v>
      </c>
      <c r="D174" s="2" t="s">
        <v>209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5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5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</row>
    <row r="175" spans="1:26" x14ac:dyDescent="0.35">
      <c r="A175" s="2">
        <v>41096</v>
      </c>
      <c r="B175" s="2" t="s">
        <v>257</v>
      </c>
      <c r="C175" s="2" t="s">
        <v>64</v>
      </c>
      <c r="D175" s="2" t="s">
        <v>209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6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6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</row>
    <row r="176" spans="1:26" x14ac:dyDescent="0.35">
      <c r="A176" s="2">
        <v>41096</v>
      </c>
      <c r="B176" s="2" t="s">
        <v>257</v>
      </c>
      <c r="C176" s="2" t="s">
        <v>64</v>
      </c>
      <c r="D176" s="2" t="s">
        <v>209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7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7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</row>
    <row r="177" spans="1:26" x14ac:dyDescent="0.35">
      <c r="A177" s="2">
        <v>41096</v>
      </c>
      <c r="B177" s="2" t="s">
        <v>257</v>
      </c>
      <c r="C177" s="2" t="s">
        <v>64</v>
      </c>
      <c r="D177" s="2" t="s">
        <v>209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8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8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</row>
    <row r="178" spans="1:26" x14ac:dyDescent="0.35">
      <c r="A178" s="2">
        <v>41096</v>
      </c>
      <c r="B178" s="2" t="s">
        <v>257</v>
      </c>
      <c r="C178" s="2" t="s">
        <v>64</v>
      </c>
      <c r="D178" s="2" t="s">
        <v>209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9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9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</row>
    <row r="179" spans="1:26" x14ac:dyDescent="0.35">
      <c r="A179" s="2">
        <v>41096</v>
      </c>
      <c r="B179" s="2" t="s">
        <v>257</v>
      </c>
      <c r="C179" s="2" t="s">
        <v>64</v>
      </c>
      <c r="D179" s="2" t="s">
        <v>209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10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10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</row>
    <row r="180" spans="1:26" x14ac:dyDescent="0.35">
      <c r="A180" s="2">
        <v>41096</v>
      </c>
      <c r="B180" s="2" t="s">
        <v>257</v>
      </c>
      <c r="C180" s="2" t="s">
        <v>64</v>
      </c>
      <c r="D180" s="2" t="s">
        <v>209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11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11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</row>
    <row r="181" spans="1:26" x14ac:dyDescent="0.35">
      <c r="A181" s="2">
        <v>41098</v>
      </c>
      <c r="B181" s="2" t="s">
        <v>259</v>
      </c>
      <c r="C181" s="2" t="s">
        <v>249</v>
      </c>
      <c r="D181" s="2" t="s">
        <v>195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1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1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</row>
    <row r="182" spans="1:26" x14ac:dyDescent="0.35">
      <c r="A182" s="2">
        <v>41098</v>
      </c>
      <c r="B182" s="2" t="s">
        <v>259</v>
      </c>
      <c r="C182" s="2" t="s">
        <v>249</v>
      </c>
      <c r="D182" s="2" t="s">
        <v>195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2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2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</row>
    <row r="183" spans="1:26" x14ac:dyDescent="0.35">
      <c r="A183" s="2">
        <v>41098</v>
      </c>
      <c r="B183" s="2" t="s">
        <v>259</v>
      </c>
      <c r="C183" s="2" t="s">
        <v>249</v>
      </c>
      <c r="D183" s="2" t="s">
        <v>195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3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3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</row>
    <row r="184" spans="1:26" x14ac:dyDescent="0.35">
      <c r="A184" s="2">
        <v>41098</v>
      </c>
      <c r="B184" s="2" t="s">
        <v>259</v>
      </c>
      <c r="C184" s="2" t="s">
        <v>249</v>
      </c>
      <c r="D184" s="2" t="s">
        <v>195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4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4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</row>
    <row r="185" spans="1:26" x14ac:dyDescent="0.35">
      <c r="A185" s="2">
        <v>41098</v>
      </c>
      <c r="B185" s="2" t="s">
        <v>259</v>
      </c>
      <c r="C185" s="2" t="s">
        <v>249</v>
      </c>
      <c r="D185" s="2" t="s">
        <v>195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5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5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</row>
    <row r="186" spans="1:26" x14ac:dyDescent="0.35">
      <c r="A186" s="2">
        <v>41098</v>
      </c>
      <c r="B186" s="2" t="s">
        <v>259</v>
      </c>
      <c r="C186" s="2" t="s">
        <v>249</v>
      </c>
      <c r="D186" s="2" t="s">
        <v>195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6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6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</row>
    <row r="187" spans="1:26" x14ac:dyDescent="0.35">
      <c r="A187" s="2">
        <v>41098</v>
      </c>
      <c r="B187" s="2" t="s">
        <v>259</v>
      </c>
      <c r="C187" s="2" t="s">
        <v>249</v>
      </c>
      <c r="D187" s="2" t="s">
        <v>195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7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7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</row>
    <row r="188" spans="1:26" x14ac:dyDescent="0.35">
      <c r="A188" s="2">
        <v>41098</v>
      </c>
      <c r="B188" s="2" t="s">
        <v>259</v>
      </c>
      <c r="C188" s="2" t="s">
        <v>249</v>
      </c>
      <c r="D188" s="2" t="s">
        <v>195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8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8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</row>
    <row r="189" spans="1:26" x14ac:dyDescent="0.35">
      <c r="A189" s="2">
        <v>41098</v>
      </c>
      <c r="B189" s="2" t="s">
        <v>259</v>
      </c>
      <c r="C189" s="2" t="s">
        <v>249</v>
      </c>
      <c r="D189" s="2" t="s">
        <v>195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9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9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</row>
    <row r="190" spans="1:26" x14ac:dyDescent="0.35">
      <c r="A190" s="2">
        <v>41098</v>
      </c>
      <c r="B190" s="2" t="s">
        <v>259</v>
      </c>
      <c r="C190" s="2" t="s">
        <v>249</v>
      </c>
      <c r="D190" s="2" t="s">
        <v>195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10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10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</row>
    <row r="191" spans="1:26" x14ac:dyDescent="0.35">
      <c r="A191" s="2">
        <v>41098</v>
      </c>
      <c r="B191" s="2" t="s">
        <v>259</v>
      </c>
      <c r="C191" s="2" t="s">
        <v>249</v>
      </c>
      <c r="D191" s="2" t="s">
        <v>195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11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11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</row>
    <row r="192" spans="1:26" x14ac:dyDescent="0.35">
      <c r="A192" s="2">
        <v>41105</v>
      </c>
      <c r="B192" s="2" t="s">
        <v>65</v>
      </c>
      <c r="C192" s="2" t="s">
        <v>194</v>
      </c>
      <c r="D192" s="2" t="s">
        <v>209</v>
      </c>
      <c r="E192" s="2" t="s">
        <v>196</v>
      </c>
      <c r="F192" s="2" t="s">
        <v>197</v>
      </c>
      <c r="G192" s="2">
        <v>200</v>
      </c>
      <c r="H192" s="2">
        <v>9</v>
      </c>
      <c r="I192" s="2">
        <v>61</v>
      </c>
      <c r="J192" s="2">
        <v>10</v>
      </c>
      <c r="K192" s="2">
        <v>32</v>
      </c>
      <c r="L192" s="2">
        <v>42</v>
      </c>
      <c r="M192" s="2">
        <v>1</v>
      </c>
      <c r="N192" s="2">
        <v>7</v>
      </c>
      <c r="O192" s="2">
        <v>1</v>
      </c>
      <c r="P192" s="2" t="s">
        <v>212</v>
      </c>
      <c r="Q192" s="2">
        <v>9</v>
      </c>
      <c r="R192" s="2">
        <v>1</v>
      </c>
      <c r="S192" s="2">
        <v>0</v>
      </c>
      <c r="T192" s="2">
        <v>0</v>
      </c>
      <c r="U192" s="2">
        <v>1</v>
      </c>
      <c r="V192" s="2" t="s">
        <v>206</v>
      </c>
      <c r="W192" s="2">
        <v>8</v>
      </c>
      <c r="X192" s="2">
        <v>7</v>
      </c>
      <c r="Y192" s="2">
        <v>8</v>
      </c>
      <c r="Z192" s="2">
        <v>4</v>
      </c>
    </row>
    <row r="193" spans="1:26" x14ac:dyDescent="0.35">
      <c r="A193" s="2">
        <v>41105</v>
      </c>
      <c r="B193" s="2" t="s">
        <v>65</v>
      </c>
      <c r="C193" s="2" t="s">
        <v>194</v>
      </c>
      <c r="D193" s="2" t="s">
        <v>209</v>
      </c>
      <c r="E193" s="2" t="s">
        <v>196</v>
      </c>
      <c r="F193" s="2" t="s">
        <v>197</v>
      </c>
      <c r="G193" s="2">
        <v>200</v>
      </c>
      <c r="H193" s="2">
        <v>9</v>
      </c>
      <c r="I193" s="2">
        <v>61</v>
      </c>
      <c r="J193" s="2">
        <v>10</v>
      </c>
      <c r="K193" s="2">
        <v>32</v>
      </c>
      <c r="L193" s="2">
        <v>42</v>
      </c>
      <c r="M193" s="2">
        <v>1</v>
      </c>
      <c r="N193" s="2">
        <v>7</v>
      </c>
      <c r="O193" s="2">
        <v>2</v>
      </c>
      <c r="P193" s="2" t="s">
        <v>221</v>
      </c>
      <c r="Q193" s="2">
        <v>1</v>
      </c>
      <c r="R193" s="2">
        <v>1</v>
      </c>
      <c r="S193" s="2">
        <v>0</v>
      </c>
      <c r="T193" s="2">
        <v>0</v>
      </c>
      <c r="U193" s="2">
        <v>2</v>
      </c>
      <c r="V193" s="2" t="s">
        <v>196</v>
      </c>
      <c r="W193" s="2">
        <v>2</v>
      </c>
      <c r="X193" s="2">
        <v>0</v>
      </c>
      <c r="Y193" s="2">
        <v>0</v>
      </c>
      <c r="Z193" s="2">
        <v>17</v>
      </c>
    </row>
    <row r="194" spans="1:26" x14ac:dyDescent="0.35">
      <c r="A194" s="2">
        <v>41105</v>
      </c>
      <c r="B194" s="2" t="s">
        <v>65</v>
      </c>
      <c r="C194" s="2" t="s">
        <v>194</v>
      </c>
      <c r="D194" s="2" t="s">
        <v>209</v>
      </c>
      <c r="E194" s="2" t="s">
        <v>196</v>
      </c>
      <c r="F194" s="2" t="s">
        <v>197</v>
      </c>
      <c r="G194" s="2">
        <v>200</v>
      </c>
      <c r="H194" s="2">
        <v>9</v>
      </c>
      <c r="I194" s="2">
        <v>61</v>
      </c>
      <c r="J194" s="2">
        <v>10</v>
      </c>
      <c r="K194" s="2">
        <v>32</v>
      </c>
      <c r="L194" s="2">
        <v>42</v>
      </c>
      <c r="M194" s="2">
        <v>1</v>
      </c>
      <c r="N194" s="2">
        <v>7</v>
      </c>
      <c r="O194" s="2">
        <v>3</v>
      </c>
      <c r="P194" s="2" t="s">
        <v>199</v>
      </c>
      <c r="Q194" s="2">
        <v>64</v>
      </c>
      <c r="R194" s="2">
        <v>1</v>
      </c>
      <c r="S194" s="2">
        <v>1</v>
      </c>
      <c r="T194" s="2">
        <v>0</v>
      </c>
      <c r="U194" s="2">
        <v>3</v>
      </c>
      <c r="V194" s="2" t="s">
        <v>221</v>
      </c>
      <c r="W194" s="2">
        <v>10</v>
      </c>
      <c r="X194" s="2">
        <v>2</v>
      </c>
      <c r="Y194" s="2">
        <v>2</v>
      </c>
      <c r="Z194" s="2">
        <v>27</v>
      </c>
    </row>
    <row r="195" spans="1:26" x14ac:dyDescent="0.35">
      <c r="A195" s="2">
        <v>41105</v>
      </c>
      <c r="B195" s="2" t="s">
        <v>65</v>
      </c>
      <c r="C195" s="2" t="s">
        <v>194</v>
      </c>
      <c r="D195" s="2" t="s">
        <v>209</v>
      </c>
      <c r="E195" s="2" t="s">
        <v>196</v>
      </c>
      <c r="F195" s="2" t="s">
        <v>197</v>
      </c>
      <c r="G195" s="2">
        <v>200</v>
      </c>
      <c r="H195" s="2">
        <v>9</v>
      </c>
      <c r="I195" s="2">
        <v>61</v>
      </c>
      <c r="J195" s="2">
        <v>10</v>
      </c>
      <c r="K195" s="2">
        <v>32</v>
      </c>
      <c r="L195" s="2">
        <v>42</v>
      </c>
      <c r="M195" s="2">
        <v>1</v>
      </c>
      <c r="N195" s="2">
        <v>7</v>
      </c>
      <c r="O195" s="2">
        <v>4</v>
      </c>
      <c r="P195" s="2" t="s">
        <v>265</v>
      </c>
      <c r="Q195" s="2">
        <v>19</v>
      </c>
      <c r="R195" s="2">
        <v>1</v>
      </c>
      <c r="S195" s="2">
        <v>0</v>
      </c>
      <c r="T195" s="2">
        <v>0</v>
      </c>
      <c r="U195" s="2">
        <v>4</v>
      </c>
      <c r="V195" s="2" t="s">
        <v>222</v>
      </c>
      <c r="W195" s="2">
        <v>4</v>
      </c>
      <c r="X195" s="2">
        <v>2</v>
      </c>
      <c r="Y195" s="2">
        <v>0</v>
      </c>
      <c r="Z195" s="2">
        <v>3</v>
      </c>
    </row>
    <row r="196" spans="1:26" x14ac:dyDescent="0.35">
      <c r="A196" s="2">
        <v>41105</v>
      </c>
      <c r="B196" s="2" t="s">
        <v>65</v>
      </c>
      <c r="C196" s="2" t="s">
        <v>194</v>
      </c>
      <c r="D196" s="2" t="s">
        <v>209</v>
      </c>
      <c r="E196" s="2" t="s">
        <v>196</v>
      </c>
      <c r="F196" s="2" t="s">
        <v>197</v>
      </c>
      <c r="G196" s="2">
        <v>200</v>
      </c>
      <c r="H196" s="2">
        <v>9</v>
      </c>
      <c r="I196" s="2">
        <v>61</v>
      </c>
      <c r="J196" s="2">
        <v>10</v>
      </c>
      <c r="K196" s="2">
        <v>32</v>
      </c>
      <c r="L196" s="2">
        <v>42</v>
      </c>
      <c r="M196" s="2">
        <v>1</v>
      </c>
      <c r="N196" s="2">
        <v>7</v>
      </c>
      <c r="O196" s="2">
        <v>5</v>
      </c>
      <c r="P196" s="2" t="s">
        <v>242</v>
      </c>
      <c r="Q196" s="2">
        <v>27</v>
      </c>
      <c r="R196" s="2">
        <v>1</v>
      </c>
      <c r="S196" s="2">
        <v>0</v>
      </c>
      <c r="T196" s="2">
        <v>0</v>
      </c>
      <c r="U196" s="2">
        <v>5</v>
      </c>
      <c r="V196" s="2" t="s">
        <v>233</v>
      </c>
      <c r="W196" s="2">
        <v>5</v>
      </c>
      <c r="X196" s="2">
        <v>4</v>
      </c>
      <c r="Y196" s="2">
        <v>0</v>
      </c>
      <c r="Z196" s="2">
        <v>2</v>
      </c>
    </row>
    <row r="197" spans="1:26" x14ac:dyDescent="0.35">
      <c r="A197" s="2">
        <v>41105</v>
      </c>
      <c r="B197" s="2" t="s">
        <v>65</v>
      </c>
      <c r="C197" s="2" t="s">
        <v>194</v>
      </c>
      <c r="D197" s="2" t="s">
        <v>209</v>
      </c>
      <c r="E197" s="2" t="s">
        <v>196</v>
      </c>
      <c r="F197" s="2" t="s">
        <v>197</v>
      </c>
      <c r="G197" s="2">
        <v>200</v>
      </c>
      <c r="H197" s="2">
        <v>9</v>
      </c>
      <c r="I197" s="2">
        <v>61</v>
      </c>
      <c r="J197" s="2">
        <v>10</v>
      </c>
      <c r="K197" s="2">
        <v>32</v>
      </c>
      <c r="L197" s="2">
        <v>42</v>
      </c>
      <c r="M197" s="2">
        <v>1</v>
      </c>
      <c r="N197" s="2">
        <v>7</v>
      </c>
      <c r="O197" s="2">
        <v>6</v>
      </c>
      <c r="P197" s="2" t="s">
        <v>272</v>
      </c>
      <c r="Q197" s="2">
        <v>0</v>
      </c>
      <c r="R197" s="2">
        <v>1</v>
      </c>
      <c r="S197" s="2">
        <v>0</v>
      </c>
      <c r="T197" s="2">
        <v>0</v>
      </c>
      <c r="U197" s="2">
        <v>6</v>
      </c>
      <c r="V197" s="2" t="s">
        <v>199</v>
      </c>
      <c r="W197" s="2">
        <v>3</v>
      </c>
      <c r="X197" s="2">
        <v>2</v>
      </c>
      <c r="Y197" s="2">
        <v>0</v>
      </c>
      <c r="Z197" s="2">
        <v>1</v>
      </c>
    </row>
    <row r="198" spans="1:26" x14ac:dyDescent="0.35">
      <c r="A198" s="2">
        <v>41105</v>
      </c>
      <c r="B198" s="2" t="s">
        <v>65</v>
      </c>
      <c r="C198" s="2" t="s">
        <v>194</v>
      </c>
      <c r="D198" s="2" t="s">
        <v>209</v>
      </c>
      <c r="E198" s="2" t="s">
        <v>196</v>
      </c>
      <c r="F198" s="2" t="s">
        <v>197</v>
      </c>
      <c r="G198" s="2">
        <v>200</v>
      </c>
      <c r="H198" s="2">
        <v>9</v>
      </c>
      <c r="I198" s="2">
        <v>61</v>
      </c>
      <c r="J198" s="2">
        <v>10</v>
      </c>
      <c r="K198" s="2">
        <v>32</v>
      </c>
      <c r="L198" s="2">
        <v>42</v>
      </c>
      <c r="M198" s="2">
        <v>1</v>
      </c>
      <c r="N198" s="2">
        <v>7</v>
      </c>
      <c r="O198" s="2">
        <v>7</v>
      </c>
      <c r="P198" s="2" t="s">
        <v>233</v>
      </c>
      <c r="Q198" s="2">
        <v>7</v>
      </c>
      <c r="R198" s="2">
        <v>1</v>
      </c>
      <c r="S198" s="2">
        <v>0</v>
      </c>
      <c r="T198" s="2">
        <v>0</v>
      </c>
      <c r="U198" s="2">
        <v>7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</row>
    <row r="199" spans="1:26" x14ac:dyDescent="0.35">
      <c r="A199" s="2">
        <v>41105</v>
      </c>
      <c r="B199" s="2" t="s">
        <v>65</v>
      </c>
      <c r="C199" s="2" t="s">
        <v>194</v>
      </c>
      <c r="D199" s="2" t="s">
        <v>209</v>
      </c>
      <c r="E199" s="2" t="s">
        <v>196</v>
      </c>
      <c r="F199" s="2" t="s">
        <v>197</v>
      </c>
      <c r="G199" s="2">
        <v>200</v>
      </c>
      <c r="H199" s="2">
        <v>9</v>
      </c>
      <c r="I199" s="2">
        <v>61</v>
      </c>
      <c r="J199" s="2">
        <v>10</v>
      </c>
      <c r="K199" s="2">
        <v>32</v>
      </c>
      <c r="L199" s="2">
        <v>42</v>
      </c>
      <c r="M199" s="2">
        <v>1</v>
      </c>
      <c r="N199" s="2">
        <v>7</v>
      </c>
      <c r="O199" s="2">
        <v>8</v>
      </c>
      <c r="P199" s="2" t="s">
        <v>196</v>
      </c>
      <c r="Q199" s="2">
        <v>55</v>
      </c>
      <c r="R199" s="2">
        <v>0</v>
      </c>
      <c r="S199" s="2">
        <v>1</v>
      </c>
      <c r="T199" s="2">
        <v>0</v>
      </c>
      <c r="U199" s="2">
        <v>8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</row>
    <row r="200" spans="1:26" x14ac:dyDescent="0.35">
      <c r="A200" s="2">
        <v>41105</v>
      </c>
      <c r="B200" s="2" t="s">
        <v>65</v>
      </c>
      <c r="C200" s="2" t="s">
        <v>194</v>
      </c>
      <c r="D200" s="2" t="s">
        <v>209</v>
      </c>
      <c r="E200" s="2" t="s">
        <v>196</v>
      </c>
      <c r="F200" s="2" t="s">
        <v>197</v>
      </c>
      <c r="G200" s="2">
        <v>200</v>
      </c>
      <c r="H200" s="2">
        <v>9</v>
      </c>
      <c r="I200" s="2">
        <v>61</v>
      </c>
      <c r="J200" s="2">
        <v>10</v>
      </c>
      <c r="K200" s="2">
        <v>32</v>
      </c>
      <c r="L200" s="2">
        <v>42</v>
      </c>
      <c r="M200" s="2">
        <v>1</v>
      </c>
      <c r="N200" s="2">
        <v>7</v>
      </c>
      <c r="O200" s="2">
        <v>9</v>
      </c>
      <c r="P200" s="2" t="s">
        <v>227</v>
      </c>
      <c r="Q200" s="2">
        <v>8</v>
      </c>
      <c r="R200" s="2">
        <v>1</v>
      </c>
      <c r="S200" s="2">
        <v>0</v>
      </c>
      <c r="T200" s="2">
        <v>0</v>
      </c>
      <c r="U200" s="2">
        <v>9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</row>
    <row r="201" spans="1:26" x14ac:dyDescent="0.35">
      <c r="A201" s="2">
        <v>41105</v>
      </c>
      <c r="B201" s="2" t="s">
        <v>65</v>
      </c>
      <c r="C201" s="2" t="s">
        <v>194</v>
      </c>
      <c r="D201" s="2" t="s">
        <v>209</v>
      </c>
      <c r="E201" s="2" t="s">
        <v>196</v>
      </c>
      <c r="F201" s="2" t="s">
        <v>197</v>
      </c>
      <c r="G201" s="2">
        <v>200</v>
      </c>
      <c r="H201" s="2">
        <v>9</v>
      </c>
      <c r="I201" s="2">
        <v>61</v>
      </c>
      <c r="J201" s="2">
        <v>10</v>
      </c>
      <c r="K201" s="2">
        <v>32</v>
      </c>
      <c r="L201" s="2">
        <v>42</v>
      </c>
      <c r="M201" s="2">
        <v>1</v>
      </c>
      <c r="N201" s="2">
        <v>7</v>
      </c>
      <c r="O201" s="2">
        <v>10</v>
      </c>
      <c r="P201" s="2" t="s">
        <v>222</v>
      </c>
      <c r="Q201" s="2">
        <v>9</v>
      </c>
      <c r="R201" s="2">
        <v>1</v>
      </c>
      <c r="S201" s="2">
        <v>0</v>
      </c>
      <c r="T201" s="2">
        <v>0</v>
      </c>
      <c r="U201" s="2">
        <v>10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</row>
    <row r="202" spans="1:26" x14ac:dyDescent="0.35">
      <c r="A202" s="2">
        <v>41105</v>
      </c>
      <c r="B202" s="2" t="s">
        <v>65</v>
      </c>
      <c r="C202" s="2" t="s">
        <v>194</v>
      </c>
      <c r="D202" s="2" t="s">
        <v>209</v>
      </c>
      <c r="E202" s="2" t="s">
        <v>196</v>
      </c>
      <c r="F202" s="2" t="s">
        <v>197</v>
      </c>
      <c r="G202" s="2">
        <v>200</v>
      </c>
      <c r="H202" s="2">
        <v>9</v>
      </c>
      <c r="I202" s="2">
        <v>61</v>
      </c>
      <c r="J202" s="2">
        <v>10</v>
      </c>
      <c r="K202" s="2">
        <v>32</v>
      </c>
      <c r="L202" s="2">
        <v>42</v>
      </c>
      <c r="M202" s="2">
        <v>1</v>
      </c>
      <c r="N202" s="2">
        <v>7</v>
      </c>
      <c r="O202" s="2">
        <v>11</v>
      </c>
      <c r="P202" s="2" t="s">
        <v>206</v>
      </c>
      <c r="Q202" s="2">
        <v>0</v>
      </c>
      <c r="R202" s="2">
        <v>0</v>
      </c>
      <c r="S202" s="2">
        <v>0</v>
      </c>
      <c r="T202" s="2">
        <v>0</v>
      </c>
      <c r="U202" s="2">
        <v>11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</row>
    <row r="203" spans="1:26" x14ac:dyDescent="0.35">
      <c r="A203" s="2">
        <v>41111</v>
      </c>
      <c r="B203" s="2" t="s">
        <v>261</v>
      </c>
      <c r="C203" s="2" t="s">
        <v>208</v>
      </c>
      <c r="D203" s="2" t="s">
        <v>195</v>
      </c>
      <c r="E203" s="2" t="s">
        <v>196</v>
      </c>
      <c r="F203" s="2" t="s">
        <v>210</v>
      </c>
      <c r="G203" s="2">
        <v>62</v>
      </c>
      <c r="H203" s="2">
        <v>10</v>
      </c>
      <c r="I203" s="2">
        <v>179</v>
      </c>
      <c r="J203" s="2">
        <v>8</v>
      </c>
      <c r="K203" s="2">
        <v>35</v>
      </c>
      <c r="L203" s="2">
        <v>22</v>
      </c>
      <c r="M203" s="2">
        <v>2</v>
      </c>
      <c r="N203" s="2">
        <v>12</v>
      </c>
      <c r="O203" s="2">
        <v>1</v>
      </c>
      <c r="P203" s="2" t="s">
        <v>196</v>
      </c>
      <c r="Q203" s="2">
        <v>23</v>
      </c>
      <c r="R203" s="2">
        <v>1</v>
      </c>
      <c r="S203" s="2">
        <v>0</v>
      </c>
      <c r="T203" s="2">
        <v>0</v>
      </c>
      <c r="U203" s="2">
        <v>1</v>
      </c>
      <c r="V203" s="2" t="s">
        <v>199</v>
      </c>
      <c r="W203" s="2">
        <v>5</v>
      </c>
      <c r="X203" s="2">
        <v>0</v>
      </c>
      <c r="Y203" s="2">
        <v>3</v>
      </c>
      <c r="Z203" s="2">
        <v>9</v>
      </c>
    </row>
    <row r="204" spans="1:26" x14ac:dyDescent="0.35">
      <c r="A204" s="2">
        <v>41111</v>
      </c>
      <c r="B204" s="2" t="s">
        <v>261</v>
      </c>
      <c r="C204" s="2" t="s">
        <v>208</v>
      </c>
      <c r="D204" s="2" t="s">
        <v>195</v>
      </c>
      <c r="E204" s="2" t="s">
        <v>196</v>
      </c>
      <c r="F204" s="2" t="s">
        <v>210</v>
      </c>
      <c r="G204" s="2">
        <v>62</v>
      </c>
      <c r="H204" s="2">
        <v>10</v>
      </c>
      <c r="I204" s="2">
        <v>179</v>
      </c>
      <c r="J204" s="2">
        <v>8</v>
      </c>
      <c r="K204" s="2">
        <v>35</v>
      </c>
      <c r="L204" s="2">
        <v>22</v>
      </c>
      <c r="M204" s="2">
        <v>2</v>
      </c>
      <c r="N204" s="2">
        <v>12</v>
      </c>
      <c r="O204" s="2">
        <v>2</v>
      </c>
      <c r="P204" s="2" t="s">
        <v>202</v>
      </c>
      <c r="Q204" s="2">
        <v>1</v>
      </c>
      <c r="R204" s="2">
        <v>1</v>
      </c>
      <c r="S204" s="2">
        <v>0</v>
      </c>
      <c r="T204" s="2">
        <v>0</v>
      </c>
      <c r="U204" s="2">
        <v>2</v>
      </c>
      <c r="V204" s="2" t="s">
        <v>58</v>
      </c>
      <c r="W204" s="2">
        <v>6</v>
      </c>
      <c r="X204" s="2">
        <v>0</v>
      </c>
      <c r="Y204" s="2">
        <v>1</v>
      </c>
      <c r="Z204" s="2">
        <v>35</v>
      </c>
    </row>
    <row r="205" spans="1:26" x14ac:dyDescent="0.35">
      <c r="A205" s="2">
        <v>41111</v>
      </c>
      <c r="B205" s="2" t="s">
        <v>261</v>
      </c>
      <c r="C205" s="2" t="s">
        <v>208</v>
      </c>
      <c r="D205" s="2" t="s">
        <v>195</v>
      </c>
      <c r="E205" s="2" t="s">
        <v>196</v>
      </c>
      <c r="F205" s="2" t="s">
        <v>210</v>
      </c>
      <c r="G205" s="2">
        <v>62</v>
      </c>
      <c r="H205" s="2">
        <v>10</v>
      </c>
      <c r="I205" s="2">
        <v>179</v>
      </c>
      <c r="J205" s="2">
        <v>8</v>
      </c>
      <c r="K205" s="2">
        <v>35</v>
      </c>
      <c r="L205" s="2">
        <v>22</v>
      </c>
      <c r="M205" s="2">
        <v>2</v>
      </c>
      <c r="N205" s="2">
        <v>12</v>
      </c>
      <c r="O205" s="2">
        <v>3</v>
      </c>
      <c r="P205" s="2" t="s">
        <v>211</v>
      </c>
      <c r="Q205" s="2">
        <v>8</v>
      </c>
      <c r="R205" s="2">
        <v>1</v>
      </c>
      <c r="S205" s="2">
        <v>0</v>
      </c>
      <c r="T205" s="2">
        <v>0</v>
      </c>
      <c r="U205" s="2">
        <v>3</v>
      </c>
      <c r="V205" s="2" t="s">
        <v>201</v>
      </c>
      <c r="W205" s="2">
        <v>8</v>
      </c>
      <c r="X205" s="2">
        <v>1</v>
      </c>
      <c r="Y205" s="2">
        <v>0</v>
      </c>
      <c r="Z205" s="2">
        <v>29</v>
      </c>
    </row>
    <row r="206" spans="1:26" x14ac:dyDescent="0.35">
      <c r="A206" s="2">
        <v>41111</v>
      </c>
      <c r="B206" s="2" t="s">
        <v>261</v>
      </c>
      <c r="C206" s="2" t="s">
        <v>208</v>
      </c>
      <c r="D206" s="2" t="s">
        <v>195</v>
      </c>
      <c r="E206" s="2" t="s">
        <v>196</v>
      </c>
      <c r="F206" s="2" t="s">
        <v>210</v>
      </c>
      <c r="G206" s="2">
        <v>62</v>
      </c>
      <c r="H206" s="2">
        <v>10</v>
      </c>
      <c r="I206" s="2">
        <v>179</v>
      </c>
      <c r="J206" s="2">
        <v>8</v>
      </c>
      <c r="K206" s="2">
        <v>35</v>
      </c>
      <c r="L206" s="2">
        <v>22</v>
      </c>
      <c r="M206" s="2">
        <v>2</v>
      </c>
      <c r="N206" s="2">
        <v>12</v>
      </c>
      <c r="O206" s="2">
        <v>4</v>
      </c>
      <c r="P206" s="2" t="s">
        <v>199</v>
      </c>
      <c r="Q206" s="2">
        <v>25</v>
      </c>
      <c r="R206" s="2">
        <v>1</v>
      </c>
      <c r="S206" s="2">
        <v>0</v>
      </c>
      <c r="T206" s="2">
        <v>0</v>
      </c>
      <c r="U206" s="2">
        <v>4</v>
      </c>
      <c r="V206" s="2" t="s">
        <v>203</v>
      </c>
      <c r="W206" s="2">
        <v>10</v>
      </c>
      <c r="X206" s="2">
        <v>0</v>
      </c>
      <c r="Y206" s="2">
        <v>2</v>
      </c>
      <c r="Z206" s="2">
        <v>61</v>
      </c>
    </row>
    <row r="207" spans="1:26" x14ac:dyDescent="0.35">
      <c r="A207" s="2">
        <v>41111</v>
      </c>
      <c r="B207" s="2" t="s">
        <v>261</v>
      </c>
      <c r="C207" s="2" t="s">
        <v>208</v>
      </c>
      <c r="D207" s="2" t="s">
        <v>195</v>
      </c>
      <c r="E207" s="2" t="s">
        <v>196</v>
      </c>
      <c r="F207" s="2" t="s">
        <v>210</v>
      </c>
      <c r="G207" s="2">
        <v>62</v>
      </c>
      <c r="H207" s="2">
        <v>10</v>
      </c>
      <c r="I207" s="2">
        <v>179</v>
      </c>
      <c r="J207" s="2">
        <v>8</v>
      </c>
      <c r="K207" s="2">
        <v>35</v>
      </c>
      <c r="L207" s="2">
        <v>22</v>
      </c>
      <c r="M207" s="2">
        <v>2</v>
      </c>
      <c r="N207" s="2">
        <v>12</v>
      </c>
      <c r="O207" s="2">
        <v>5</v>
      </c>
      <c r="P207" s="2" t="s">
        <v>239</v>
      </c>
      <c r="Q207" s="2">
        <v>2</v>
      </c>
      <c r="R207" s="2">
        <v>1</v>
      </c>
      <c r="S207" s="2">
        <v>0</v>
      </c>
      <c r="T207" s="2">
        <v>0</v>
      </c>
      <c r="U207" s="2">
        <v>5</v>
      </c>
      <c r="V207" s="2" t="s">
        <v>66</v>
      </c>
      <c r="W207" s="2">
        <v>4</v>
      </c>
      <c r="X207" s="2">
        <v>0</v>
      </c>
      <c r="Y207" s="2">
        <v>2</v>
      </c>
      <c r="Z207" s="2">
        <v>8</v>
      </c>
    </row>
    <row r="208" spans="1:26" x14ac:dyDescent="0.35">
      <c r="A208" s="2">
        <v>41111</v>
      </c>
      <c r="B208" s="2" t="s">
        <v>261</v>
      </c>
      <c r="C208" s="2" t="s">
        <v>208</v>
      </c>
      <c r="D208" s="2" t="s">
        <v>195</v>
      </c>
      <c r="E208" s="2" t="s">
        <v>196</v>
      </c>
      <c r="F208" s="2" t="s">
        <v>210</v>
      </c>
      <c r="G208" s="2">
        <v>62</v>
      </c>
      <c r="H208" s="2">
        <v>10</v>
      </c>
      <c r="I208" s="2">
        <v>179</v>
      </c>
      <c r="J208" s="2">
        <v>8</v>
      </c>
      <c r="K208" s="2">
        <v>35</v>
      </c>
      <c r="L208" s="2">
        <v>22</v>
      </c>
      <c r="M208" s="2">
        <v>2</v>
      </c>
      <c r="N208" s="2">
        <v>12</v>
      </c>
      <c r="O208" s="2">
        <v>6</v>
      </c>
      <c r="P208" s="2" t="s">
        <v>201</v>
      </c>
      <c r="Q208" s="2">
        <v>0</v>
      </c>
      <c r="R208" s="2">
        <v>0</v>
      </c>
      <c r="S208" s="2">
        <v>0</v>
      </c>
      <c r="T208" s="2">
        <v>0</v>
      </c>
      <c r="U208" s="2">
        <v>6</v>
      </c>
      <c r="V208" s="2" t="s">
        <v>202</v>
      </c>
      <c r="W208" s="2">
        <v>2</v>
      </c>
      <c r="X208" s="2">
        <v>0</v>
      </c>
      <c r="Y208" s="2">
        <v>0</v>
      </c>
      <c r="Z208" s="2">
        <v>25</v>
      </c>
    </row>
    <row r="209" spans="1:26" x14ac:dyDescent="0.35">
      <c r="A209" s="2">
        <v>41111</v>
      </c>
      <c r="B209" s="2" t="s">
        <v>261</v>
      </c>
      <c r="C209" s="2" t="s">
        <v>208</v>
      </c>
      <c r="D209" s="2" t="s">
        <v>195</v>
      </c>
      <c r="E209" s="2" t="s">
        <v>196</v>
      </c>
      <c r="F209" s="2" t="s">
        <v>210</v>
      </c>
      <c r="G209" s="2">
        <v>62</v>
      </c>
      <c r="H209" s="2">
        <v>10</v>
      </c>
      <c r="I209" s="2">
        <v>179</v>
      </c>
      <c r="J209" s="2">
        <v>8</v>
      </c>
      <c r="K209" s="2">
        <v>35</v>
      </c>
      <c r="L209" s="2">
        <v>22</v>
      </c>
      <c r="M209" s="2">
        <v>2</v>
      </c>
      <c r="N209" s="2">
        <v>12</v>
      </c>
      <c r="O209" s="2">
        <v>7</v>
      </c>
      <c r="P209" s="2" t="s">
        <v>277</v>
      </c>
      <c r="Q209" s="2">
        <v>0</v>
      </c>
      <c r="R209" s="2">
        <v>1</v>
      </c>
      <c r="S209" s="2">
        <v>0</v>
      </c>
      <c r="T209" s="2">
        <v>0</v>
      </c>
      <c r="U209" s="2">
        <v>7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</row>
    <row r="210" spans="1:26" x14ac:dyDescent="0.35">
      <c r="A210" s="2">
        <v>41111</v>
      </c>
      <c r="B210" s="2" t="s">
        <v>261</v>
      </c>
      <c r="C210" s="2" t="s">
        <v>208</v>
      </c>
      <c r="D210" s="2" t="s">
        <v>195</v>
      </c>
      <c r="E210" s="2" t="s">
        <v>196</v>
      </c>
      <c r="F210" s="2" t="s">
        <v>210</v>
      </c>
      <c r="G210" s="2">
        <v>62</v>
      </c>
      <c r="H210" s="2">
        <v>10</v>
      </c>
      <c r="I210" s="2">
        <v>179</v>
      </c>
      <c r="J210" s="2">
        <v>8</v>
      </c>
      <c r="K210" s="2">
        <v>35</v>
      </c>
      <c r="L210" s="2">
        <v>22</v>
      </c>
      <c r="M210" s="2">
        <v>2</v>
      </c>
      <c r="N210" s="2">
        <v>12</v>
      </c>
      <c r="O210" s="2">
        <v>8</v>
      </c>
      <c r="P210" s="2" t="s">
        <v>67</v>
      </c>
      <c r="Q210" s="2">
        <v>0</v>
      </c>
      <c r="R210" s="2">
        <v>1</v>
      </c>
      <c r="S210" s="2">
        <v>0</v>
      </c>
      <c r="T210" s="2">
        <v>0</v>
      </c>
      <c r="U210" s="2">
        <v>8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</row>
    <row r="211" spans="1:26" x14ac:dyDescent="0.35">
      <c r="A211" s="2">
        <v>41111</v>
      </c>
      <c r="B211" s="2" t="s">
        <v>261</v>
      </c>
      <c r="C211" s="2" t="s">
        <v>208</v>
      </c>
      <c r="D211" s="2" t="s">
        <v>195</v>
      </c>
      <c r="E211" s="2" t="s">
        <v>196</v>
      </c>
      <c r="F211" s="2" t="s">
        <v>210</v>
      </c>
      <c r="G211" s="2">
        <v>62</v>
      </c>
      <c r="H211" s="2">
        <v>10</v>
      </c>
      <c r="I211" s="2">
        <v>179</v>
      </c>
      <c r="J211" s="2">
        <v>8</v>
      </c>
      <c r="K211" s="2">
        <v>35</v>
      </c>
      <c r="L211" s="2">
        <v>22</v>
      </c>
      <c r="M211" s="2">
        <v>2</v>
      </c>
      <c r="N211" s="2">
        <v>12</v>
      </c>
      <c r="O211" s="2">
        <v>9</v>
      </c>
      <c r="P211" s="2" t="s">
        <v>58</v>
      </c>
      <c r="Q211" s="2">
        <v>0</v>
      </c>
      <c r="R211" s="2">
        <v>1</v>
      </c>
      <c r="S211" s="2">
        <v>0</v>
      </c>
      <c r="T211" s="2">
        <v>0</v>
      </c>
      <c r="U211" s="2">
        <v>9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</row>
    <row r="212" spans="1:26" x14ac:dyDescent="0.35">
      <c r="A212" s="2">
        <v>41111</v>
      </c>
      <c r="B212" s="2" t="s">
        <v>261</v>
      </c>
      <c r="C212" s="2" t="s">
        <v>208</v>
      </c>
      <c r="D212" s="2" t="s">
        <v>195</v>
      </c>
      <c r="E212" s="2" t="s">
        <v>196</v>
      </c>
      <c r="F212" s="2" t="s">
        <v>210</v>
      </c>
      <c r="G212" s="2">
        <v>62</v>
      </c>
      <c r="H212" s="2">
        <v>10</v>
      </c>
      <c r="I212" s="2">
        <v>179</v>
      </c>
      <c r="J212" s="2">
        <v>8</v>
      </c>
      <c r="K212" s="2">
        <v>35</v>
      </c>
      <c r="L212" s="2">
        <v>22</v>
      </c>
      <c r="M212" s="2">
        <v>2</v>
      </c>
      <c r="N212" s="2">
        <v>12</v>
      </c>
      <c r="O212" s="2">
        <v>10</v>
      </c>
      <c r="P212" s="2" t="s">
        <v>66</v>
      </c>
      <c r="Q212" s="2">
        <v>1</v>
      </c>
      <c r="R212" s="2">
        <v>1</v>
      </c>
      <c r="S212" s="2">
        <v>0</v>
      </c>
      <c r="T212" s="2">
        <v>0</v>
      </c>
      <c r="U212" s="2">
        <v>10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</row>
    <row r="213" spans="1:26" x14ac:dyDescent="0.35">
      <c r="A213" s="2">
        <v>41111</v>
      </c>
      <c r="B213" s="2" t="s">
        <v>261</v>
      </c>
      <c r="C213" s="2" t="s">
        <v>208</v>
      </c>
      <c r="D213" s="2" t="s">
        <v>195</v>
      </c>
      <c r="E213" s="2" t="s">
        <v>196</v>
      </c>
      <c r="F213" s="2" t="s">
        <v>210</v>
      </c>
      <c r="G213" s="2">
        <v>62</v>
      </c>
      <c r="H213" s="2">
        <v>10</v>
      </c>
      <c r="I213" s="2">
        <v>179</v>
      </c>
      <c r="J213" s="2">
        <v>8</v>
      </c>
      <c r="K213" s="2">
        <v>35</v>
      </c>
      <c r="L213" s="2">
        <v>22</v>
      </c>
      <c r="M213" s="2">
        <v>2</v>
      </c>
      <c r="N213" s="2">
        <v>12</v>
      </c>
      <c r="O213" s="2">
        <v>11</v>
      </c>
      <c r="P213" s="2" t="s">
        <v>203</v>
      </c>
      <c r="Q213" s="2">
        <v>0</v>
      </c>
      <c r="R213" s="2">
        <v>1</v>
      </c>
      <c r="S213" s="2">
        <v>0</v>
      </c>
      <c r="T213" s="2">
        <v>0</v>
      </c>
      <c r="U213" s="2">
        <v>11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</row>
    <row r="214" spans="1:26" x14ac:dyDescent="0.35">
      <c r="A214" s="2">
        <v>41112</v>
      </c>
      <c r="B214" s="2" t="s">
        <v>245</v>
      </c>
      <c r="C214" s="2" t="s">
        <v>229</v>
      </c>
      <c r="D214" s="2" t="s">
        <v>195</v>
      </c>
      <c r="E214" s="2" t="s">
        <v>196</v>
      </c>
      <c r="F214" s="2" t="s">
        <v>197</v>
      </c>
      <c r="G214" s="2">
        <v>248</v>
      </c>
      <c r="H214" s="2">
        <v>6</v>
      </c>
      <c r="I214" s="2">
        <v>110</v>
      </c>
      <c r="J214" s="2">
        <v>4</v>
      </c>
      <c r="K214" s="2">
        <v>38</v>
      </c>
      <c r="L214" s="2">
        <v>45</v>
      </c>
      <c r="M214" s="2">
        <v>14</v>
      </c>
      <c r="N214" s="2">
        <v>5</v>
      </c>
      <c r="O214" s="2">
        <v>1</v>
      </c>
      <c r="P214" s="2" t="s">
        <v>265</v>
      </c>
      <c r="Q214" s="2">
        <v>96</v>
      </c>
      <c r="R214" s="2">
        <v>1</v>
      </c>
      <c r="S214" s="2">
        <v>1</v>
      </c>
      <c r="T214" s="2">
        <v>0</v>
      </c>
      <c r="U214" s="2">
        <v>1</v>
      </c>
      <c r="V214" s="2" t="s">
        <v>201</v>
      </c>
      <c r="W214" s="2">
        <v>8</v>
      </c>
      <c r="X214" s="2">
        <v>0</v>
      </c>
      <c r="Y214" s="2">
        <v>2</v>
      </c>
      <c r="Z214" s="2">
        <v>31</v>
      </c>
    </row>
    <row r="215" spans="1:26" x14ac:dyDescent="0.35">
      <c r="A215" s="2">
        <v>41112</v>
      </c>
      <c r="B215" s="2" t="s">
        <v>245</v>
      </c>
      <c r="C215" s="2" t="s">
        <v>229</v>
      </c>
      <c r="D215" s="2" t="s">
        <v>195</v>
      </c>
      <c r="E215" s="2" t="s">
        <v>196</v>
      </c>
      <c r="F215" s="2" t="s">
        <v>197</v>
      </c>
      <c r="G215" s="2">
        <v>248</v>
      </c>
      <c r="H215" s="2">
        <v>6</v>
      </c>
      <c r="I215" s="2">
        <v>110</v>
      </c>
      <c r="J215" s="2">
        <v>4</v>
      </c>
      <c r="K215" s="2">
        <v>38</v>
      </c>
      <c r="L215" s="2">
        <v>45</v>
      </c>
      <c r="M215" s="2">
        <v>14</v>
      </c>
      <c r="N215" s="2">
        <v>5</v>
      </c>
      <c r="O215" s="2">
        <v>2</v>
      </c>
      <c r="P215" s="2" t="s">
        <v>221</v>
      </c>
      <c r="Q215" s="2">
        <v>8</v>
      </c>
      <c r="R215" s="2">
        <v>1</v>
      </c>
      <c r="S215" s="2">
        <v>0</v>
      </c>
      <c r="T215" s="2">
        <v>0</v>
      </c>
      <c r="U215" s="2">
        <v>2</v>
      </c>
      <c r="V215" s="2" t="s">
        <v>203</v>
      </c>
      <c r="W215" s="2">
        <v>10</v>
      </c>
      <c r="X215" s="2">
        <v>2</v>
      </c>
      <c r="Y215" s="2">
        <v>0</v>
      </c>
      <c r="Z215" s="2">
        <v>29</v>
      </c>
    </row>
    <row r="216" spans="1:26" x14ac:dyDescent="0.35">
      <c r="A216" s="2">
        <v>41112</v>
      </c>
      <c r="B216" s="2" t="s">
        <v>245</v>
      </c>
      <c r="C216" s="2" t="s">
        <v>229</v>
      </c>
      <c r="D216" s="2" t="s">
        <v>195</v>
      </c>
      <c r="E216" s="2" t="s">
        <v>196</v>
      </c>
      <c r="F216" s="2" t="s">
        <v>197</v>
      </c>
      <c r="G216" s="2">
        <v>248</v>
      </c>
      <c r="H216" s="2">
        <v>6</v>
      </c>
      <c r="I216" s="2">
        <v>110</v>
      </c>
      <c r="J216" s="2">
        <v>4</v>
      </c>
      <c r="K216" s="2">
        <v>38</v>
      </c>
      <c r="L216" s="2">
        <v>45</v>
      </c>
      <c r="M216" s="2">
        <v>14</v>
      </c>
      <c r="N216" s="2">
        <v>5</v>
      </c>
      <c r="O216" s="2">
        <v>3</v>
      </c>
      <c r="P216" s="2" t="s">
        <v>196</v>
      </c>
      <c r="Q216" s="2">
        <v>76</v>
      </c>
      <c r="R216" s="2">
        <v>1</v>
      </c>
      <c r="S216" s="2">
        <v>1</v>
      </c>
      <c r="T216" s="2">
        <v>0</v>
      </c>
      <c r="U216" s="2">
        <v>3</v>
      </c>
      <c r="V216" s="2" t="s">
        <v>267</v>
      </c>
      <c r="W216" s="2">
        <v>8</v>
      </c>
      <c r="X216" s="2">
        <v>0</v>
      </c>
      <c r="Y216" s="2">
        <v>0</v>
      </c>
      <c r="Z216" s="2">
        <v>14</v>
      </c>
    </row>
    <row r="217" spans="1:26" x14ac:dyDescent="0.35">
      <c r="A217" s="2">
        <v>41112</v>
      </c>
      <c r="B217" s="2" t="s">
        <v>245</v>
      </c>
      <c r="C217" s="2" t="s">
        <v>229</v>
      </c>
      <c r="D217" s="2" t="s">
        <v>195</v>
      </c>
      <c r="E217" s="2" t="s">
        <v>196</v>
      </c>
      <c r="F217" s="2" t="s">
        <v>197</v>
      </c>
      <c r="G217" s="2">
        <v>248</v>
      </c>
      <c r="H217" s="2">
        <v>6</v>
      </c>
      <c r="I217" s="2">
        <v>110</v>
      </c>
      <c r="J217" s="2">
        <v>4</v>
      </c>
      <c r="K217" s="2">
        <v>38</v>
      </c>
      <c r="L217" s="2">
        <v>45</v>
      </c>
      <c r="M217" s="2">
        <v>14</v>
      </c>
      <c r="N217" s="2">
        <v>5</v>
      </c>
      <c r="O217" s="2">
        <v>4</v>
      </c>
      <c r="P217" s="2" t="s">
        <v>267</v>
      </c>
      <c r="Q217" s="2">
        <v>19</v>
      </c>
      <c r="R217" s="2">
        <v>1</v>
      </c>
      <c r="S217" s="2">
        <v>0</v>
      </c>
      <c r="T217" s="2">
        <v>0</v>
      </c>
      <c r="U217" s="2">
        <v>4</v>
      </c>
      <c r="V217" s="2" t="s">
        <v>222</v>
      </c>
      <c r="W217" s="2">
        <v>3</v>
      </c>
      <c r="X217" s="2">
        <v>1</v>
      </c>
      <c r="Y217" s="2">
        <v>0</v>
      </c>
      <c r="Z217" s="2">
        <v>14</v>
      </c>
    </row>
    <row r="218" spans="1:26" x14ac:dyDescent="0.35">
      <c r="A218" s="2">
        <v>41112</v>
      </c>
      <c r="B218" s="2" t="s">
        <v>245</v>
      </c>
      <c r="C218" s="2" t="s">
        <v>229</v>
      </c>
      <c r="D218" s="2" t="s">
        <v>195</v>
      </c>
      <c r="E218" s="2" t="s">
        <v>196</v>
      </c>
      <c r="F218" s="2" t="s">
        <v>197</v>
      </c>
      <c r="G218" s="2">
        <v>248</v>
      </c>
      <c r="H218" s="2">
        <v>6</v>
      </c>
      <c r="I218" s="2">
        <v>110</v>
      </c>
      <c r="J218" s="2">
        <v>4</v>
      </c>
      <c r="K218" s="2">
        <v>38</v>
      </c>
      <c r="L218" s="2">
        <v>45</v>
      </c>
      <c r="M218" s="2">
        <v>14</v>
      </c>
      <c r="N218" s="2">
        <v>5</v>
      </c>
      <c r="O218" s="2">
        <v>5</v>
      </c>
      <c r="P218" s="2" t="s">
        <v>242</v>
      </c>
      <c r="Q218" s="2">
        <v>16</v>
      </c>
      <c r="R218" s="2">
        <v>0</v>
      </c>
      <c r="S218" s="2">
        <v>0</v>
      </c>
      <c r="T218" s="2">
        <v>0</v>
      </c>
      <c r="U218" s="2">
        <v>5</v>
      </c>
      <c r="V218" s="2" t="s">
        <v>221</v>
      </c>
      <c r="W218" s="2">
        <v>6</v>
      </c>
      <c r="X218" s="2">
        <v>1</v>
      </c>
      <c r="Y218" s="2">
        <v>2</v>
      </c>
      <c r="Z218" s="2">
        <v>7</v>
      </c>
    </row>
    <row r="219" spans="1:26" x14ac:dyDescent="0.35">
      <c r="A219" s="2">
        <v>41112</v>
      </c>
      <c r="B219" s="2" t="s">
        <v>245</v>
      </c>
      <c r="C219" s="2" t="s">
        <v>229</v>
      </c>
      <c r="D219" s="2" t="s">
        <v>195</v>
      </c>
      <c r="E219" s="2" t="s">
        <v>196</v>
      </c>
      <c r="F219" s="2" t="s">
        <v>197</v>
      </c>
      <c r="G219" s="2">
        <v>248</v>
      </c>
      <c r="H219" s="2">
        <v>6</v>
      </c>
      <c r="I219" s="2">
        <v>110</v>
      </c>
      <c r="J219" s="2">
        <v>4</v>
      </c>
      <c r="K219" s="2">
        <v>38</v>
      </c>
      <c r="L219" s="2">
        <v>45</v>
      </c>
      <c r="M219" s="2">
        <v>14</v>
      </c>
      <c r="N219" s="2">
        <v>5</v>
      </c>
      <c r="O219" s="2">
        <v>6</v>
      </c>
      <c r="P219" s="2" t="s">
        <v>239</v>
      </c>
      <c r="Q219" s="2">
        <v>13</v>
      </c>
      <c r="R219" s="2">
        <v>1</v>
      </c>
      <c r="S219" s="2">
        <v>0</v>
      </c>
      <c r="T219" s="2">
        <v>0</v>
      </c>
      <c r="U219" s="2">
        <v>6</v>
      </c>
      <c r="V219" s="2" t="s">
        <v>196</v>
      </c>
      <c r="W219" s="2">
        <v>2</v>
      </c>
      <c r="X219" s="2">
        <v>1</v>
      </c>
      <c r="Y219" s="2">
        <v>0</v>
      </c>
      <c r="Z219" s="2">
        <v>5</v>
      </c>
    </row>
    <row r="220" spans="1:26" x14ac:dyDescent="0.35">
      <c r="A220" s="2">
        <v>41112</v>
      </c>
      <c r="B220" s="2" t="s">
        <v>245</v>
      </c>
      <c r="C220" s="2" t="s">
        <v>229</v>
      </c>
      <c r="D220" s="2" t="s">
        <v>195</v>
      </c>
      <c r="E220" s="2" t="s">
        <v>196</v>
      </c>
      <c r="F220" s="2" t="s">
        <v>197</v>
      </c>
      <c r="G220" s="2">
        <v>248</v>
      </c>
      <c r="H220" s="2">
        <v>6</v>
      </c>
      <c r="I220" s="2">
        <v>110</v>
      </c>
      <c r="J220" s="2">
        <v>4</v>
      </c>
      <c r="K220" s="2">
        <v>38</v>
      </c>
      <c r="L220" s="2">
        <v>45</v>
      </c>
      <c r="M220" s="2">
        <v>14</v>
      </c>
      <c r="N220" s="2">
        <v>5</v>
      </c>
      <c r="O220" s="2">
        <v>7</v>
      </c>
      <c r="P220" s="2" t="s">
        <v>222</v>
      </c>
      <c r="Q220" s="2">
        <v>3</v>
      </c>
      <c r="R220" s="2">
        <v>1</v>
      </c>
      <c r="S220" s="2">
        <v>0</v>
      </c>
      <c r="T220" s="2">
        <v>0</v>
      </c>
      <c r="U220" s="2">
        <v>7</v>
      </c>
      <c r="V220" s="2" t="s">
        <v>63</v>
      </c>
      <c r="W220" s="2">
        <v>1</v>
      </c>
      <c r="X220" s="2">
        <v>0</v>
      </c>
      <c r="Y220" s="2">
        <v>0</v>
      </c>
      <c r="Z220" s="2">
        <v>5</v>
      </c>
    </row>
    <row r="221" spans="1:26" x14ac:dyDescent="0.35">
      <c r="A221" s="2">
        <v>41112</v>
      </c>
      <c r="B221" s="2" t="s">
        <v>245</v>
      </c>
      <c r="C221" s="2" t="s">
        <v>229</v>
      </c>
      <c r="D221" s="2" t="s">
        <v>195</v>
      </c>
      <c r="E221" s="2" t="s">
        <v>196</v>
      </c>
      <c r="F221" s="2" t="s">
        <v>197</v>
      </c>
      <c r="G221" s="2">
        <v>248</v>
      </c>
      <c r="H221" s="2">
        <v>6</v>
      </c>
      <c r="I221" s="2">
        <v>110</v>
      </c>
      <c r="J221" s="2">
        <v>4</v>
      </c>
      <c r="K221" s="2">
        <v>38</v>
      </c>
      <c r="L221" s="2">
        <v>45</v>
      </c>
      <c r="M221" s="2">
        <v>14</v>
      </c>
      <c r="N221" s="2">
        <v>5</v>
      </c>
      <c r="O221" s="2">
        <v>8</v>
      </c>
      <c r="P221" s="2" t="s">
        <v>201</v>
      </c>
      <c r="Q221" s="2">
        <v>3</v>
      </c>
      <c r="R221" s="2">
        <v>0</v>
      </c>
      <c r="S221" s="2">
        <v>0</v>
      </c>
      <c r="T221" s="2">
        <v>0</v>
      </c>
      <c r="U221" s="2">
        <v>8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</row>
    <row r="222" spans="1:26" x14ac:dyDescent="0.35">
      <c r="A222" s="2">
        <v>41112</v>
      </c>
      <c r="B222" s="2" t="s">
        <v>245</v>
      </c>
      <c r="C222" s="2" t="s">
        <v>229</v>
      </c>
      <c r="D222" s="2" t="s">
        <v>195</v>
      </c>
      <c r="E222" s="2" t="s">
        <v>196</v>
      </c>
      <c r="F222" s="2" t="s">
        <v>197</v>
      </c>
      <c r="G222" s="2">
        <v>248</v>
      </c>
      <c r="H222" s="2">
        <v>6</v>
      </c>
      <c r="I222" s="2">
        <v>110</v>
      </c>
      <c r="J222" s="2">
        <v>4</v>
      </c>
      <c r="K222" s="2">
        <v>38</v>
      </c>
      <c r="L222" s="2">
        <v>45</v>
      </c>
      <c r="M222" s="2">
        <v>14</v>
      </c>
      <c r="N222" s="2">
        <v>5</v>
      </c>
      <c r="O222" s="2">
        <v>9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9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</row>
    <row r="223" spans="1:26" x14ac:dyDescent="0.35">
      <c r="A223" s="2">
        <v>41112</v>
      </c>
      <c r="B223" s="2" t="s">
        <v>245</v>
      </c>
      <c r="C223" s="2" t="s">
        <v>229</v>
      </c>
      <c r="D223" s="2" t="s">
        <v>195</v>
      </c>
      <c r="E223" s="2" t="s">
        <v>196</v>
      </c>
      <c r="F223" s="2" t="s">
        <v>197</v>
      </c>
      <c r="G223" s="2">
        <v>248</v>
      </c>
      <c r="H223" s="2">
        <v>6</v>
      </c>
      <c r="I223" s="2">
        <v>110</v>
      </c>
      <c r="J223" s="2">
        <v>4</v>
      </c>
      <c r="K223" s="2">
        <v>38</v>
      </c>
      <c r="L223" s="2">
        <v>45</v>
      </c>
      <c r="M223" s="2">
        <v>14</v>
      </c>
      <c r="N223" s="2">
        <v>5</v>
      </c>
      <c r="O223" s="2">
        <v>10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10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</row>
    <row r="224" spans="1:26" x14ac:dyDescent="0.35">
      <c r="A224" s="2">
        <v>41112</v>
      </c>
      <c r="B224" s="2" t="s">
        <v>245</v>
      </c>
      <c r="C224" s="2" t="s">
        <v>229</v>
      </c>
      <c r="D224" s="2" t="s">
        <v>195</v>
      </c>
      <c r="E224" s="2" t="s">
        <v>196</v>
      </c>
      <c r="F224" s="2" t="s">
        <v>197</v>
      </c>
      <c r="G224" s="2">
        <v>248</v>
      </c>
      <c r="H224" s="2">
        <v>6</v>
      </c>
      <c r="I224" s="2">
        <v>110</v>
      </c>
      <c r="J224" s="2">
        <v>4</v>
      </c>
      <c r="K224" s="2">
        <v>38</v>
      </c>
      <c r="L224" s="2">
        <v>45</v>
      </c>
      <c r="M224" s="2">
        <v>14</v>
      </c>
      <c r="N224" s="2">
        <v>5</v>
      </c>
      <c r="O224" s="2">
        <v>11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11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</row>
    <row r="225" spans="1:26" x14ac:dyDescent="0.35">
      <c r="A225" s="2">
        <v>41119</v>
      </c>
      <c r="B225" s="2" t="s">
        <v>276</v>
      </c>
      <c r="C225" s="2" t="s">
        <v>194</v>
      </c>
      <c r="D225" s="2" t="s">
        <v>195</v>
      </c>
      <c r="E225" s="2" t="s">
        <v>196</v>
      </c>
      <c r="F225" s="2" t="s">
        <v>197</v>
      </c>
      <c r="G225" s="2">
        <v>180</v>
      </c>
      <c r="H225" s="2">
        <v>3</v>
      </c>
      <c r="I225" s="2">
        <v>178</v>
      </c>
      <c r="J225" s="2">
        <v>4</v>
      </c>
      <c r="K225" s="2">
        <v>30</v>
      </c>
      <c r="L225" s="2">
        <v>30</v>
      </c>
      <c r="M225" s="2">
        <v>8</v>
      </c>
      <c r="N225" s="2">
        <v>4</v>
      </c>
      <c r="O225" s="2">
        <v>1</v>
      </c>
      <c r="P225" s="2" t="s">
        <v>265</v>
      </c>
      <c r="Q225" s="2">
        <v>26</v>
      </c>
      <c r="R225" s="2">
        <v>1</v>
      </c>
      <c r="S225" s="2">
        <v>0</v>
      </c>
      <c r="T225" s="2">
        <v>0</v>
      </c>
      <c r="U225" s="2">
        <v>1</v>
      </c>
      <c r="V225" s="2" t="s">
        <v>196</v>
      </c>
      <c r="W225" s="2">
        <v>6</v>
      </c>
      <c r="X225" s="2">
        <v>0</v>
      </c>
      <c r="Y225" s="2">
        <v>1</v>
      </c>
      <c r="Z225" s="2">
        <v>18</v>
      </c>
    </row>
    <row r="226" spans="1:26" x14ac:dyDescent="0.35">
      <c r="A226" s="2">
        <v>41119</v>
      </c>
      <c r="B226" s="2" t="s">
        <v>276</v>
      </c>
      <c r="C226" s="2" t="s">
        <v>194</v>
      </c>
      <c r="D226" s="2" t="s">
        <v>195</v>
      </c>
      <c r="E226" s="2" t="s">
        <v>196</v>
      </c>
      <c r="F226" s="2" t="s">
        <v>197</v>
      </c>
      <c r="G226" s="2">
        <v>180</v>
      </c>
      <c r="H226" s="2">
        <v>3</v>
      </c>
      <c r="I226" s="2">
        <v>178</v>
      </c>
      <c r="J226" s="2">
        <v>4</v>
      </c>
      <c r="K226" s="2">
        <v>30</v>
      </c>
      <c r="L226" s="2">
        <v>30</v>
      </c>
      <c r="M226" s="2">
        <v>8</v>
      </c>
      <c r="N226" s="2">
        <v>4</v>
      </c>
      <c r="O226" s="2">
        <v>2</v>
      </c>
      <c r="P226" s="2" t="s">
        <v>221</v>
      </c>
      <c r="Q226" s="2">
        <v>24</v>
      </c>
      <c r="R226" s="2">
        <v>1</v>
      </c>
      <c r="S226" s="2">
        <v>0</v>
      </c>
      <c r="T226" s="2">
        <v>0</v>
      </c>
      <c r="U226" s="2">
        <v>2</v>
      </c>
      <c r="V226" s="2" t="s">
        <v>203</v>
      </c>
      <c r="W226" s="2">
        <v>7</v>
      </c>
      <c r="X226" s="2">
        <v>0</v>
      </c>
      <c r="Y226" s="2">
        <v>1</v>
      </c>
      <c r="Z226" s="2">
        <v>23</v>
      </c>
    </row>
    <row r="227" spans="1:26" x14ac:dyDescent="0.35">
      <c r="A227" s="2">
        <v>41119</v>
      </c>
      <c r="B227" s="2" t="s">
        <v>276</v>
      </c>
      <c r="C227" s="2" t="s">
        <v>194</v>
      </c>
      <c r="D227" s="2" t="s">
        <v>195</v>
      </c>
      <c r="E227" s="2" t="s">
        <v>196</v>
      </c>
      <c r="F227" s="2" t="s">
        <v>197</v>
      </c>
      <c r="G227" s="2">
        <v>180</v>
      </c>
      <c r="H227" s="2">
        <v>3</v>
      </c>
      <c r="I227" s="2">
        <v>178</v>
      </c>
      <c r="J227" s="2">
        <v>4</v>
      </c>
      <c r="K227" s="2">
        <v>30</v>
      </c>
      <c r="L227" s="2">
        <v>30</v>
      </c>
      <c r="M227" s="2">
        <v>8</v>
      </c>
      <c r="N227" s="2">
        <v>4</v>
      </c>
      <c r="O227" s="2">
        <v>3</v>
      </c>
      <c r="P227" s="2" t="s">
        <v>241</v>
      </c>
      <c r="Q227" s="2">
        <v>103</v>
      </c>
      <c r="R227" s="2">
        <v>0</v>
      </c>
      <c r="S227" s="2">
        <v>0</v>
      </c>
      <c r="T227" s="2">
        <v>1</v>
      </c>
      <c r="U227" s="2">
        <v>3</v>
      </c>
      <c r="V227" s="2" t="s">
        <v>68</v>
      </c>
      <c r="W227" s="2">
        <v>5</v>
      </c>
      <c r="X227" s="2">
        <v>2</v>
      </c>
      <c r="Y227" s="2">
        <v>1</v>
      </c>
      <c r="Z227" s="2">
        <v>24</v>
      </c>
    </row>
    <row r="228" spans="1:26" x14ac:dyDescent="0.35">
      <c r="A228" s="2">
        <v>41119</v>
      </c>
      <c r="B228" s="2" t="s">
        <v>276</v>
      </c>
      <c r="C228" s="2" t="s">
        <v>194</v>
      </c>
      <c r="D228" s="2" t="s">
        <v>195</v>
      </c>
      <c r="E228" s="2" t="s">
        <v>196</v>
      </c>
      <c r="F228" s="2" t="s">
        <v>197</v>
      </c>
      <c r="G228" s="2">
        <v>180</v>
      </c>
      <c r="H228" s="2">
        <v>3</v>
      </c>
      <c r="I228" s="2">
        <v>178</v>
      </c>
      <c r="J228" s="2">
        <v>4</v>
      </c>
      <c r="K228" s="2">
        <v>30</v>
      </c>
      <c r="L228" s="2">
        <v>30</v>
      </c>
      <c r="M228" s="2">
        <v>8</v>
      </c>
      <c r="N228" s="2">
        <v>4</v>
      </c>
      <c r="O228" s="2">
        <v>4</v>
      </c>
      <c r="P228" s="2" t="s">
        <v>68</v>
      </c>
      <c r="Q228" s="2">
        <v>19</v>
      </c>
      <c r="R228" s="2">
        <v>1</v>
      </c>
      <c r="S228" s="2">
        <v>0</v>
      </c>
      <c r="T228" s="2">
        <v>0</v>
      </c>
      <c r="U228" s="2">
        <v>4</v>
      </c>
      <c r="V228" s="2" t="s">
        <v>222</v>
      </c>
      <c r="W228" s="2">
        <v>3</v>
      </c>
      <c r="X228" s="2">
        <v>0</v>
      </c>
      <c r="Y228" s="2">
        <v>0</v>
      </c>
      <c r="Z228" s="2">
        <v>30</v>
      </c>
    </row>
    <row r="229" spans="1:26" x14ac:dyDescent="0.35">
      <c r="A229" s="2">
        <v>41119</v>
      </c>
      <c r="B229" s="2" t="s">
        <v>276</v>
      </c>
      <c r="C229" s="2" t="s">
        <v>194</v>
      </c>
      <c r="D229" s="2" t="s">
        <v>195</v>
      </c>
      <c r="E229" s="2" t="s">
        <v>196</v>
      </c>
      <c r="F229" s="2" t="s">
        <v>197</v>
      </c>
      <c r="G229" s="2">
        <v>180</v>
      </c>
      <c r="H229" s="2">
        <v>3</v>
      </c>
      <c r="I229" s="2">
        <v>178</v>
      </c>
      <c r="J229" s="2">
        <v>4</v>
      </c>
      <c r="K229" s="2">
        <v>30</v>
      </c>
      <c r="L229" s="2">
        <v>30</v>
      </c>
      <c r="M229" s="2">
        <v>8</v>
      </c>
      <c r="N229" s="2">
        <v>4</v>
      </c>
      <c r="O229" s="2">
        <v>5</v>
      </c>
      <c r="P229" s="2" t="s">
        <v>242</v>
      </c>
      <c r="Q229" s="2">
        <v>0</v>
      </c>
      <c r="R229" s="2">
        <v>0</v>
      </c>
      <c r="S229" s="2">
        <v>0</v>
      </c>
      <c r="T229" s="2">
        <v>0</v>
      </c>
      <c r="U229" s="2">
        <v>5</v>
      </c>
      <c r="V229" s="2" t="s">
        <v>221</v>
      </c>
      <c r="W229" s="2">
        <v>4</v>
      </c>
      <c r="X229" s="2">
        <v>0</v>
      </c>
      <c r="Y229" s="2">
        <v>0</v>
      </c>
      <c r="Z229" s="2">
        <v>38</v>
      </c>
    </row>
    <row r="230" spans="1:26" x14ac:dyDescent="0.35">
      <c r="A230" s="2">
        <v>41119</v>
      </c>
      <c r="B230" s="2" t="s">
        <v>276</v>
      </c>
      <c r="C230" s="2" t="s">
        <v>194</v>
      </c>
      <c r="D230" s="2" t="s">
        <v>195</v>
      </c>
      <c r="E230" s="2" t="s">
        <v>196</v>
      </c>
      <c r="F230" s="2" t="s">
        <v>197</v>
      </c>
      <c r="G230" s="2">
        <v>180</v>
      </c>
      <c r="H230" s="2">
        <v>3</v>
      </c>
      <c r="I230" s="2">
        <v>178</v>
      </c>
      <c r="J230" s="2">
        <v>4</v>
      </c>
      <c r="K230" s="2">
        <v>30</v>
      </c>
      <c r="L230" s="2">
        <v>30</v>
      </c>
      <c r="M230" s="2">
        <v>8</v>
      </c>
      <c r="N230" s="2">
        <v>4</v>
      </c>
      <c r="O230" s="2">
        <v>6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6</v>
      </c>
      <c r="V230" s="2" t="s">
        <v>270</v>
      </c>
      <c r="W230" s="2">
        <v>2</v>
      </c>
      <c r="X230" s="2">
        <v>0</v>
      </c>
      <c r="Y230" s="2">
        <v>0</v>
      </c>
      <c r="Z230" s="2">
        <v>25</v>
      </c>
    </row>
    <row r="231" spans="1:26" x14ac:dyDescent="0.35">
      <c r="A231" s="2">
        <v>41119</v>
      </c>
      <c r="B231" s="2" t="s">
        <v>276</v>
      </c>
      <c r="C231" s="2" t="s">
        <v>194</v>
      </c>
      <c r="D231" s="2" t="s">
        <v>195</v>
      </c>
      <c r="E231" s="2" t="s">
        <v>196</v>
      </c>
      <c r="F231" s="2" t="s">
        <v>197</v>
      </c>
      <c r="G231" s="2">
        <v>180</v>
      </c>
      <c r="H231" s="2">
        <v>3</v>
      </c>
      <c r="I231" s="2">
        <v>178</v>
      </c>
      <c r="J231" s="2">
        <v>4</v>
      </c>
      <c r="K231" s="2">
        <v>30</v>
      </c>
      <c r="L231" s="2">
        <v>30</v>
      </c>
      <c r="M231" s="2">
        <v>8</v>
      </c>
      <c r="N231" s="2">
        <v>4</v>
      </c>
      <c r="O231" s="2">
        <v>7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7</v>
      </c>
      <c r="V231" s="2" t="s">
        <v>241</v>
      </c>
      <c r="W231" s="2">
        <v>3</v>
      </c>
      <c r="X231" s="2">
        <v>0</v>
      </c>
      <c r="Y231" s="2">
        <v>1</v>
      </c>
      <c r="Z231" s="2">
        <v>16</v>
      </c>
    </row>
    <row r="232" spans="1:26" x14ac:dyDescent="0.35">
      <c r="A232" s="2">
        <v>41119</v>
      </c>
      <c r="B232" s="2" t="s">
        <v>276</v>
      </c>
      <c r="C232" s="2" t="s">
        <v>194</v>
      </c>
      <c r="D232" s="2" t="s">
        <v>195</v>
      </c>
      <c r="E232" s="2" t="s">
        <v>196</v>
      </c>
      <c r="F232" s="2" t="s">
        <v>197</v>
      </c>
      <c r="G232" s="2">
        <v>180</v>
      </c>
      <c r="H232" s="2">
        <v>3</v>
      </c>
      <c r="I232" s="2">
        <v>178</v>
      </c>
      <c r="J232" s="2">
        <v>4</v>
      </c>
      <c r="K232" s="2">
        <v>30</v>
      </c>
      <c r="L232" s="2">
        <v>30</v>
      </c>
      <c r="M232" s="2">
        <v>8</v>
      </c>
      <c r="N232" s="2">
        <v>4</v>
      </c>
      <c r="O232" s="2">
        <v>8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8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</row>
    <row r="233" spans="1:26" x14ac:dyDescent="0.35">
      <c r="A233" s="2">
        <v>41119</v>
      </c>
      <c r="B233" s="2" t="s">
        <v>276</v>
      </c>
      <c r="C233" s="2" t="s">
        <v>194</v>
      </c>
      <c r="D233" s="2" t="s">
        <v>195</v>
      </c>
      <c r="E233" s="2" t="s">
        <v>196</v>
      </c>
      <c r="F233" s="2" t="s">
        <v>197</v>
      </c>
      <c r="G233" s="2">
        <v>180</v>
      </c>
      <c r="H233" s="2">
        <v>3</v>
      </c>
      <c r="I233" s="2">
        <v>178</v>
      </c>
      <c r="J233" s="2">
        <v>4</v>
      </c>
      <c r="K233" s="2">
        <v>30</v>
      </c>
      <c r="L233" s="2">
        <v>30</v>
      </c>
      <c r="M233" s="2">
        <v>8</v>
      </c>
      <c r="N233" s="2">
        <v>4</v>
      </c>
      <c r="O233" s="2">
        <v>9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9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</row>
    <row r="234" spans="1:26" x14ac:dyDescent="0.35">
      <c r="A234" s="2">
        <v>41119</v>
      </c>
      <c r="B234" s="2" t="s">
        <v>276</v>
      </c>
      <c r="C234" s="2" t="s">
        <v>194</v>
      </c>
      <c r="D234" s="2" t="s">
        <v>195</v>
      </c>
      <c r="E234" s="2" t="s">
        <v>196</v>
      </c>
      <c r="F234" s="2" t="s">
        <v>197</v>
      </c>
      <c r="G234" s="2">
        <v>180</v>
      </c>
      <c r="H234" s="2">
        <v>3</v>
      </c>
      <c r="I234" s="2">
        <v>178</v>
      </c>
      <c r="J234" s="2">
        <v>4</v>
      </c>
      <c r="K234" s="2">
        <v>30</v>
      </c>
      <c r="L234" s="2">
        <v>30</v>
      </c>
      <c r="M234" s="2">
        <v>8</v>
      </c>
      <c r="N234" s="2">
        <v>4</v>
      </c>
      <c r="O234" s="2">
        <v>10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10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</row>
    <row r="235" spans="1:26" x14ac:dyDescent="0.35">
      <c r="A235" s="2">
        <v>41119</v>
      </c>
      <c r="B235" s="2" t="s">
        <v>276</v>
      </c>
      <c r="C235" s="2" t="s">
        <v>194</v>
      </c>
      <c r="D235" s="2" t="s">
        <v>195</v>
      </c>
      <c r="E235" s="2" t="s">
        <v>196</v>
      </c>
      <c r="F235" s="2" t="s">
        <v>197</v>
      </c>
      <c r="G235" s="2">
        <v>180</v>
      </c>
      <c r="H235" s="2">
        <v>3</v>
      </c>
      <c r="I235" s="2">
        <v>178</v>
      </c>
      <c r="J235" s="2">
        <v>4</v>
      </c>
      <c r="K235" s="2">
        <v>30</v>
      </c>
      <c r="L235" s="2">
        <v>30</v>
      </c>
      <c r="M235" s="2">
        <v>8</v>
      </c>
      <c r="N235" s="2">
        <v>4</v>
      </c>
      <c r="O235" s="2">
        <v>11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11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</row>
    <row r="236" spans="1:26" x14ac:dyDescent="0.35">
      <c r="A236" s="2">
        <v>41126</v>
      </c>
      <c r="B236" s="2" t="s">
        <v>264</v>
      </c>
      <c r="C236" s="2" t="s">
        <v>194</v>
      </c>
      <c r="D236" s="2" t="s">
        <v>209</v>
      </c>
      <c r="E236" s="2" t="s">
        <v>196</v>
      </c>
      <c r="F236" s="2" t="s">
        <v>197</v>
      </c>
      <c r="G236" s="2">
        <v>212</v>
      </c>
      <c r="H236" s="2">
        <v>10</v>
      </c>
      <c r="I236" s="2">
        <v>94</v>
      </c>
      <c r="J236" s="2">
        <v>8</v>
      </c>
      <c r="K236" s="2">
        <v>28</v>
      </c>
      <c r="L236" s="2">
        <v>40</v>
      </c>
      <c r="M236" s="2">
        <v>20</v>
      </c>
      <c r="N236" s="2">
        <v>0</v>
      </c>
      <c r="O236" s="2">
        <v>1</v>
      </c>
      <c r="P236" s="2" t="s">
        <v>199</v>
      </c>
      <c r="Q236" s="2">
        <v>11</v>
      </c>
      <c r="R236" s="2">
        <v>1</v>
      </c>
      <c r="S236" s="2">
        <v>0</v>
      </c>
      <c r="T236" s="2">
        <v>0</v>
      </c>
      <c r="U236" s="2">
        <v>1</v>
      </c>
      <c r="V236" s="2" t="s">
        <v>206</v>
      </c>
      <c r="W236" s="2">
        <v>6</v>
      </c>
      <c r="X236" s="2">
        <v>0</v>
      </c>
      <c r="Y236" s="2">
        <v>2</v>
      </c>
      <c r="Z236" s="2">
        <v>22</v>
      </c>
    </row>
    <row r="237" spans="1:26" x14ac:dyDescent="0.35">
      <c r="A237" s="2">
        <v>41126</v>
      </c>
      <c r="B237" s="2" t="s">
        <v>264</v>
      </c>
      <c r="C237" s="2" t="s">
        <v>194</v>
      </c>
      <c r="D237" s="2" t="s">
        <v>209</v>
      </c>
      <c r="E237" s="2" t="s">
        <v>196</v>
      </c>
      <c r="F237" s="2" t="s">
        <v>197</v>
      </c>
      <c r="G237" s="2">
        <v>212</v>
      </c>
      <c r="H237" s="2">
        <v>10</v>
      </c>
      <c r="I237" s="2">
        <v>94</v>
      </c>
      <c r="J237" s="2">
        <v>8</v>
      </c>
      <c r="K237" s="2">
        <v>28</v>
      </c>
      <c r="L237" s="2">
        <v>40</v>
      </c>
      <c r="M237" s="2">
        <v>20</v>
      </c>
      <c r="N237" s="2">
        <v>0</v>
      </c>
      <c r="O237" s="2">
        <v>2</v>
      </c>
      <c r="P237" s="2" t="s">
        <v>239</v>
      </c>
      <c r="Q237" s="2">
        <v>30</v>
      </c>
      <c r="R237" s="2">
        <v>1</v>
      </c>
      <c r="S237" s="2">
        <v>0</v>
      </c>
      <c r="T237" s="2">
        <v>0</v>
      </c>
      <c r="U237" s="2">
        <v>2</v>
      </c>
      <c r="V237" s="2" t="s">
        <v>220</v>
      </c>
      <c r="W237" s="2">
        <v>7</v>
      </c>
      <c r="X237" s="2">
        <v>0</v>
      </c>
      <c r="Y237" s="2">
        <v>1</v>
      </c>
      <c r="Z237" s="2">
        <v>32</v>
      </c>
    </row>
    <row r="238" spans="1:26" x14ac:dyDescent="0.35">
      <c r="A238" s="2">
        <v>41126</v>
      </c>
      <c r="B238" s="2" t="s">
        <v>264</v>
      </c>
      <c r="C238" s="2" t="s">
        <v>194</v>
      </c>
      <c r="D238" s="2" t="s">
        <v>209</v>
      </c>
      <c r="E238" s="2" t="s">
        <v>196</v>
      </c>
      <c r="F238" s="2" t="s">
        <v>197</v>
      </c>
      <c r="G238" s="2">
        <v>212</v>
      </c>
      <c r="H238" s="2">
        <v>10</v>
      </c>
      <c r="I238" s="2">
        <v>94</v>
      </c>
      <c r="J238" s="2">
        <v>8</v>
      </c>
      <c r="K238" s="2">
        <v>28</v>
      </c>
      <c r="L238" s="2">
        <v>40</v>
      </c>
      <c r="M238" s="2">
        <v>20</v>
      </c>
      <c r="N238" s="2">
        <v>0</v>
      </c>
      <c r="O238" s="2">
        <v>3</v>
      </c>
      <c r="P238" s="2" t="s">
        <v>241</v>
      </c>
      <c r="Q238" s="2">
        <v>1</v>
      </c>
      <c r="R238" s="2">
        <v>1</v>
      </c>
      <c r="S238" s="2">
        <v>0</v>
      </c>
      <c r="T238" s="2">
        <v>0</v>
      </c>
      <c r="U238" s="2">
        <v>3</v>
      </c>
      <c r="V238" s="2" t="s">
        <v>233</v>
      </c>
      <c r="W238" s="2">
        <v>5</v>
      </c>
      <c r="X238" s="2">
        <v>0</v>
      </c>
      <c r="Y238" s="2">
        <v>2</v>
      </c>
      <c r="Z238" s="2">
        <v>9</v>
      </c>
    </row>
    <row r="239" spans="1:26" x14ac:dyDescent="0.35">
      <c r="A239" s="2">
        <v>41126</v>
      </c>
      <c r="B239" s="2" t="s">
        <v>264</v>
      </c>
      <c r="C239" s="2" t="s">
        <v>194</v>
      </c>
      <c r="D239" s="2" t="s">
        <v>209</v>
      </c>
      <c r="E239" s="2" t="s">
        <v>196</v>
      </c>
      <c r="F239" s="2" t="s">
        <v>197</v>
      </c>
      <c r="G239" s="2">
        <v>212</v>
      </c>
      <c r="H239" s="2">
        <v>10</v>
      </c>
      <c r="I239" s="2">
        <v>94</v>
      </c>
      <c r="J239" s="2">
        <v>8</v>
      </c>
      <c r="K239" s="2">
        <v>28</v>
      </c>
      <c r="L239" s="2">
        <v>40</v>
      </c>
      <c r="M239" s="2">
        <v>20</v>
      </c>
      <c r="N239" s="2">
        <v>0</v>
      </c>
      <c r="O239" s="2">
        <v>4</v>
      </c>
      <c r="P239" s="2" t="s">
        <v>233</v>
      </c>
      <c r="Q239" s="2">
        <v>36</v>
      </c>
      <c r="R239" s="2">
        <v>1</v>
      </c>
      <c r="S239" s="2">
        <v>0</v>
      </c>
      <c r="T239" s="2">
        <v>0</v>
      </c>
      <c r="U239" s="2">
        <v>4</v>
      </c>
      <c r="V239" s="2" t="s">
        <v>203</v>
      </c>
      <c r="W239" s="2">
        <v>8</v>
      </c>
      <c r="X239" s="2">
        <v>0</v>
      </c>
      <c r="Y239" s="2">
        <v>2</v>
      </c>
      <c r="Z239" s="2">
        <v>29</v>
      </c>
    </row>
    <row r="240" spans="1:26" x14ac:dyDescent="0.35">
      <c r="A240" s="2">
        <v>41126</v>
      </c>
      <c r="B240" s="2" t="s">
        <v>264</v>
      </c>
      <c r="C240" s="2" t="s">
        <v>194</v>
      </c>
      <c r="D240" s="2" t="s">
        <v>209</v>
      </c>
      <c r="E240" s="2" t="s">
        <v>196</v>
      </c>
      <c r="F240" s="2" t="s">
        <v>197</v>
      </c>
      <c r="G240" s="2">
        <v>212</v>
      </c>
      <c r="H240" s="2">
        <v>10</v>
      </c>
      <c r="I240" s="2">
        <v>94</v>
      </c>
      <c r="J240" s="2">
        <v>8</v>
      </c>
      <c r="K240" s="2">
        <v>28</v>
      </c>
      <c r="L240" s="2">
        <v>40</v>
      </c>
      <c r="M240" s="2">
        <v>20</v>
      </c>
      <c r="N240" s="2">
        <v>0</v>
      </c>
      <c r="O240" s="2">
        <v>5</v>
      </c>
      <c r="P240" s="2" t="s">
        <v>196</v>
      </c>
      <c r="Q240" s="2">
        <v>63</v>
      </c>
      <c r="R240" s="2">
        <v>1</v>
      </c>
      <c r="S240" s="2">
        <v>1</v>
      </c>
      <c r="T240" s="2">
        <v>0</v>
      </c>
      <c r="U240" s="2">
        <v>5</v>
      </c>
      <c r="V240" s="2" t="s">
        <v>199</v>
      </c>
      <c r="W240" s="2">
        <v>2</v>
      </c>
      <c r="X240" s="2">
        <v>1</v>
      </c>
      <c r="Y240" s="2">
        <v>1</v>
      </c>
      <c r="Z240" s="2">
        <v>2</v>
      </c>
    </row>
    <row r="241" spans="1:26" x14ac:dyDescent="0.35">
      <c r="A241" s="2">
        <v>41126</v>
      </c>
      <c r="B241" s="2" t="s">
        <v>264</v>
      </c>
      <c r="C241" s="2" t="s">
        <v>194</v>
      </c>
      <c r="D241" s="2" t="s">
        <v>209</v>
      </c>
      <c r="E241" s="2" t="s">
        <v>196</v>
      </c>
      <c r="F241" s="2" t="s">
        <v>197</v>
      </c>
      <c r="G241" s="2">
        <v>212</v>
      </c>
      <c r="H241" s="2">
        <v>10</v>
      </c>
      <c r="I241" s="2">
        <v>94</v>
      </c>
      <c r="J241" s="2">
        <v>8</v>
      </c>
      <c r="K241" s="2">
        <v>28</v>
      </c>
      <c r="L241" s="2">
        <v>40</v>
      </c>
      <c r="M241" s="2">
        <v>20</v>
      </c>
      <c r="N241" s="2">
        <v>0</v>
      </c>
      <c r="O241" s="2">
        <v>6</v>
      </c>
      <c r="P241" s="2" t="s">
        <v>265</v>
      </c>
      <c r="Q241" s="2">
        <v>31</v>
      </c>
      <c r="R241" s="2">
        <v>1</v>
      </c>
      <c r="S241" s="2">
        <v>0</v>
      </c>
      <c r="T241" s="2">
        <v>0</v>
      </c>
      <c r="U241" s="2">
        <v>6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</row>
    <row r="242" spans="1:26" x14ac:dyDescent="0.35">
      <c r="A242" s="2">
        <v>41126</v>
      </c>
      <c r="B242" s="2" t="s">
        <v>264</v>
      </c>
      <c r="C242" s="2" t="s">
        <v>194</v>
      </c>
      <c r="D242" s="2" t="s">
        <v>209</v>
      </c>
      <c r="E242" s="2" t="s">
        <v>196</v>
      </c>
      <c r="F242" s="2" t="s">
        <v>197</v>
      </c>
      <c r="G242" s="2">
        <v>212</v>
      </c>
      <c r="H242" s="2">
        <v>10</v>
      </c>
      <c r="I242" s="2">
        <v>94</v>
      </c>
      <c r="J242" s="2">
        <v>8</v>
      </c>
      <c r="K242" s="2">
        <v>28</v>
      </c>
      <c r="L242" s="2">
        <v>40</v>
      </c>
      <c r="M242" s="2">
        <v>20</v>
      </c>
      <c r="N242" s="2">
        <v>0</v>
      </c>
      <c r="O242" s="2">
        <v>7</v>
      </c>
      <c r="P242" s="2" t="s">
        <v>211</v>
      </c>
      <c r="Q242" s="2">
        <v>6</v>
      </c>
      <c r="R242" s="2">
        <v>1</v>
      </c>
      <c r="S242" s="2">
        <v>0</v>
      </c>
      <c r="T242" s="2">
        <v>0</v>
      </c>
      <c r="U242" s="2">
        <v>7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</row>
    <row r="243" spans="1:26" x14ac:dyDescent="0.35">
      <c r="A243" s="2">
        <v>41126</v>
      </c>
      <c r="B243" s="2" t="s">
        <v>264</v>
      </c>
      <c r="C243" s="2" t="s">
        <v>194</v>
      </c>
      <c r="D243" s="2" t="s">
        <v>209</v>
      </c>
      <c r="E243" s="2" t="s">
        <v>196</v>
      </c>
      <c r="F243" s="2" t="s">
        <v>197</v>
      </c>
      <c r="G243" s="2">
        <v>212</v>
      </c>
      <c r="H243" s="2">
        <v>10</v>
      </c>
      <c r="I243" s="2">
        <v>94</v>
      </c>
      <c r="J243" s="2">
        <v>8</v>
      </c>
      <c r="K243" s="2">
        <v>28</v>
      </c>
      <c r="L243" s="2">
        <v>40</v>
      </c>
      <c r="M243" s="2">
        <v>20</v>
      </c>
      <c r="N243" s="2">
        <v>0</v>
      </c>
      <c r="O243" s="2">
        <v>8</v>
      </c>
      <c r="P243" s="2" t="s">
        <v>220</v>
      </c>
      <c r="Q243" s="2">
        <v>5</v>
      </c>
      <c r="R243" s="2">
        <v>1</v>
      </c>
      <c r="S243" s="2">
        <v>0</v>
      </c>
      <c r="T243" s="2">
        <v>0</v>
      </c>
      <c r="U243" s="2">
        <v>8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</row>
    <row r="244" spans="1:26" x14ac:dyDescent="0.35">
      <c r="A244" s="2">
        <v>41126</v>
      </c>
      <c r="B244" s="2" t="s">
        <v>264</v>
      </c>
      <c r="C244" s="2" t="s">
        <v>194</v>
      </c>
      <c r="D244" s="2" t="s">
        <v>209</v>
      </c>
      <c r="E244" s="2" t="s">
        <v>196</v>
      </c>
      <c r="F244" s="2" t="s">
        <v>197</v>
      </c>
      <c r="G244" s="2">
        <v>212</v>
      </c>
      <c r="H244" s="2">
        <v>10</v>
      </c>
      <c r="I244" s="2">
        <v>94</v>
      </c>
      <c r="J244" s="2">
        <v>8</v>
      </c>
      <c r="K244" s="2">
        <v>28</v>
      </c>
      <c r="L244" s="2">
        <v>40</v>
      </c>
      <c r="M244" s="2">
        <v>20</v>
      </c>
      <c r="N244" s="2">
        <v>0</v>
      </c>
      <c r="O244" s="2">
        <v>9</v>
      </c>
      <c r="P244" s="2" t="s">
        <v>212</v>
      </c>
      <c r="Q244" s="2">
        <v>6</v>
      </c>
      <c r="R244" s="2">
        <v>1</v>
      </c>
      <c r="S244" s="2">
        <v>0</v>
      </c>
      <c r="T244" s="2">
        <v>0</v>
      </c>
      <c r="U244" s="2">
        <v>9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</row>
    <row r="245" spans="1:26" x14ac:dyDescent="0.35">
      <c r="A245" s="2">
        <v>41126</v>
      </c>
      <c r="B245" s="2" t="s">
        <v>264</v>
      </c>
      <c r="C245" s="2" t="s">
        <v>194</v>
      </c>
      <c r="D245" s="2" t="s">
        <v>209</v>
      </c>
      <c r="E245" s="2" t="s">
        <v>196</v>
      </c>
      <c r="F245" s="2" t="s">
        <v>197</v>
      </c>
      <c r="G245" s="2">
        <v>212</v>
      </c>
      <c r="H245" s="2">
        <v>10</v>
      </c>
      <c r="I245" s="2">
        <v>94</v>
      </c>
      <c r="J245" s="2">
        <v>8</v>
      </c>
      <c r="K245" s="2">
        <v>28</v>
      </c>
      <c r="L245" s="2">
        <v>40</v>
      </c>
      <c r="M245" s="2">
        <v>20</v>
      </c>
      <c r="N245" s="2">
        <v>0</v>
      </c>
      <c r="O245" s="2">
        <v>10</v>
      </c>
      <c r="P245" s="2" t="s">
        <v>203</v>
      </c>
      <c r="Q245" s="2">
        <v>2</v>
      </c>
      <c r="R245" s="2">
        <v>1</v>
      </c>
      <c r="S245" s="2">
        <v>0</v>
      </c>
      <c r="T245" s="2">
        <v>0</v>
      </c>
      <c r="U245" s="2">
        <v>10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</row>
    <row r="246" spans="1:26" x14ac:dyDescent="0.35">
      <c r="A246" s="2">
        <v>41126</v>
      </c>
      <c r="B246" s="2" t="s">
        <v>264</v>
      </c>
      <c r="C246" s="2" t="s">
        <v>194</v>
      </c>
      <c r="D246" s="2" t="s">
        <v>209</v>
      </c>
      <c r="E246" s="2" t="s">
        <v>196</v>
      </c>
      <c r="F246" s="2" t="s">
        <v>197</v>
      </c>
      <c r="G246" s="2">
        <v>212</v>
      </c>
      <c r="H246" s="2">
        <v>10</v>
      </c>
      <c r="I246" s="2">
        <v>94</v>
      </c>
      <c r="J246" s="2">
        <v>8</v>
      </c>
      <c r="K246" s="2">
        <v>28</v>
      </c>
      <c r="L246" s="2">
        <v>40</v>
      </c>
      <c r="M246" s="2">
        <v>20</v>
      </c>
      <c r="N246" s="2">
        <v>0</v>
      </c>
      <c r="O246" s="2">
        <v>11</v>
      </c>
      <c r="P246" s="2" t="s">
        <v>206</v>
      </c>
      <c r="Q246" s="2">
        <v>1</v>
      </c>
      <c r="R246" s="2">
        <v>0</v>
      </c>
      <c r="S246" s="2">
        <v>0</v>
      </c>
      <c r="T246" s="2">
        <v>0</v>
      </c>
      <c r="U246" s="2">
        <v>11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</row>
    <row r="247" spans="1:26" x14ac:dyDescent="0.35">
      <c r="A247" s="2">
        <v>41132</v>
      </c>
      <c r="B247" s="2" t="s">
        <v>269</v>
      </c>
      <c r="C247" s="2" t="s">
        <v>236</v>
      </c>
      <c r="D247" s="2" t="s">
        <v>195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1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1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</row>
    <row r="248" spans="1:26" x14ac:dyDescent="0.35">
      <c r="A248" s="2">
        <v>41132</v>
      </c>
      <c r="B248" s="2" t="s">
        <v>269</v>
      </c>
      <c r="C248" s="2" t="s">
        <v>236</v>
      </c>
      <c r="D248" s="2" t="s">
        <v>195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2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2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</row>
    <row r="249" spans="1:26" x14ac:dyDescent="0.35">
      <c r="A249" s="2">
        <v>41132</v>
      </c>
      <c r="B249" s="2" t="s">
        <v>269</v>
      </c>
      <c r="C249" s="2" t="s">
        <v>236</v>
      </c>
      <c r="D249" s="2" t="s">
        <v>195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3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3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</row>
    <row r="250" spans="1:26" x14ac:dyDescent="0.35">
      <c r="A250" s="2">
        <v>41132</v>
      </c>
      <c r="B250" s="2" t="s">
        <v>269</v>
      </c>
      <c r="C250" s="2" t="s">
        <v>236</v>
      </c>
      <c r="D250" s="2" t="s">
        <v>195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4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4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</row>
    <row r="251" spans="1:26" x14ac:dyDescent="0.35">
      <c r="A251" s="2">
        <v>41132</v>
      </c>
      <c r="B251" s="2" t="s">
        <v>269</v>
      </c>
      <c r="C251" s="2" t="s">
        <v>236</v>
      </c>
      <c r="D251" s="2" t="s">
        <v>195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5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5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</row>
    <row r="252" spans="1:26" x14ac:dyDescent="0.35">
      <c r="A252" s="2">
        <v>41132</v>
      </c>
      <c r="B252" s="2" t="s">
        <v>269</v>
      </c>
      <c r="C252" s="2" t="s">
        <v>236</v>
      </c>
      <c r="D252" s="2" t="s">
        <v>195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6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6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</row>
    <row r="253" spans="1:26" x14ac:dyDescent="0.35">
      <c r="A253" s="2">
        <v>41132</v>
      </c>
      <c r="B253" s="2" t="s">
        <v>269</v>
      </c>
      <c r="C253" s="2" t="s">
        <v>236</v>
      </c>
      <c r="D253" s="2" t="s">
        <v>195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7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7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</row>
    <row r="254" spans="1:26" x14ac:dyDescent="0.35">
      <c r="A254" s="2">
        <v>41132</v>
      </c>
      <c r="B254" s="2" t="s">
        <v>269</v>
      </c>
      <c r="C254" s="2" t="s">
        <v>236</v>
      </c>
      <c r="D254" s="2" t="s">
        <v>195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8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8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</row>
    <row r="255" spans="1:26" x14ac:dyDescent="0.35">
      <c r="A255" s="2">
        <v>41132</v>
      </c>
      <c r="B255" s="2" t="s">
        <v>269</v>
      </c>
      <c r="C255" s="2" t="s">
        <v>236</v>
      </c>
      <c r="D255" s="2" t="s">
        <v>195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9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9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</row>
    <row r="256" spans="1:26" x14ac:dyDescent="0.35">
      <c r="A256" s="2">
        <v>41132</v>
      </c>
      <c r="B256" s="2" t="s">
        <v>269</v>
      </c>
      <c r="C256" s="2" t="s">
        <v>236</v>
      </c>
      <c r="D256" s="2" t="s">
        <v>195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10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10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</row>
    <row r="257" spans="1:26" x14ac:dyDescent="0.35">
      <c r="A257" s="2">
        <v>41132</v>
      </c>
      <c r="B257" s="2" t="s">
        <v>269</v>
      </c>
      <c r="C257" s="2" t="s">
        <v>236</v>
      </c>
      <c r="D257" s="2" t="s">
        <v>195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11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11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</row>
    <row r="258" spans="1:26" x14ac:dyDescent="0.35">
      <c r="A258" s="2">
        <v>41133</v>
      </c>
      <c r="B258" s="2" t="s">
        <v>258</v>
      </c>
      <c r="C258" s="2" t="s">
        <v>194</v>
      </c>
      <c r="D258" s="2" t="s">
        <v>195</v>
      </c>
      <c r="E258" s="2" t="s">
        <v>196</v>
      </c>
      <c r="F258" s="2" t="s">
        <v>210</v>
      </c>
      <c r="G258" s="2">
        <v>213</v>
      </c>
      <c r="H258" s="2">
        <v>5</v>
      </c>
      <c r="I258" s="2">
        <v>212</v>
      </c>
      <c r="J258" s="2">
        <v>6</v>
      </c>
      <c r="K258" s="2">
        <v>46</v>
      </c>
      <c r="L258" s="2">
        <v>38</v>
      </c>
      <c r="M258" s="2">
        <v>5</v>
      </c>
      <c r="N258" s="2">
        <v>0</v>
      </c>
      <c r="O258" s="2">
        <v>1</v>
      </c>
      <c r="P258" s="2" t="s">
        <v>196</v>
      </c>
      <c r="Q258" s="2">
        <v>86</v>
      </c>
      <c r="R258" s="2">
        <v>1</v>
      </c>
      <c r="S258" s="2">
        <v>1</v>
      </c>
      <c r="T258" s="2">
        <v>0</v>
      </c>
      <c r="U258" s="2">
        <v>1</v>
      </c>
      <c r="V258" s="2" t="s">
        <v>220</v>
      </c>
      <c r="W258" s="2">
        <v>9</v>
      </c>
      <c r="X258" s="2">
        <v>3</v>
      </c>
      <c r="Y258" s="2">
        <v>0</v>
      </c>
      <c r="Z258" s="2">
        <v>29</v>
      </c>
    </row>
    <row r="259" spans="1:26" x14ac:dyDescent="0.35">
      <c r="A259" s="2">
        <v>41133</v>
      </c>
      <c r="B259" s="2" t="s">
        <v>258</v>
      </c>
      <c r="C259" s="2" t="s">
        <v>194</v>
      </c>
      <c r="D259" s="2" t="s">
        <v>195</v>
      </c>
      <c r="E259" s="2" t="s">
        <v>196</v>
      </c>
      <c r="F259" s="2" t="s">
        <v>210</v>
      </c>
      <c r="G259" s="2">
        <v>213</v>
      </c>
      <c r="H259" s="2">
        <v>5</v>
      </c>
      <c r="I259" s="2">
        <v>212</v>
      </c>
      <c r="J259" s="2">
        <v>6</v>
      </c>
      <c r="K259" s="2">
        <v>46</v>
      </c>
      <c r="L259" s="2">
        <v>38</v>
      </c>
      <c r="M259" s="2">
        <v>5</v>
      </c>
      <c r="N259" s="2">
        <v>0</v>
      </c>
      <c r="O259" s="2">
        <v>2</v>
      </c>
      <c r="P259" s="2" t="s">
        <v>211</v>
      </c>
      <c r="Q259" s="2">
        <v>15</v>
      </c>
      <c r="R259" s="2">
        <v>1</v>
      </c>
      <c r="S259" s="2">
        <v>0</v>
      </c>
      <c r="T259" s="2">
        <v>0</v>
      </c>
      <c r="U259" s="2">
        <v>2</v>
      </c>
      <c r="V259" s="2" t="s">
        <v>203</v>
      </c>
      <c r="W259" s="2">
        <v>14</v>
      </c>
      <c r="X259" s="2">
        <v>1</v>
      </c>
      <c r="Y259" s="2">
        <v>0</v>
      </c>
      <c r="Z259" s="2">
        <v>68</v>
      </c>
    </row>
    <row r="260" spans="1:26" x14ac:dyDescent="0.35">
      <c r="A260" s="2">
        <v>41133</v>
      </c>
      <c r="B260" s="2" t="s">
        <v>258</v>
      </c>
      <c r="C260" s="2" t="s">
        <v>194</v>
      </c>
      <c r="D260" s="2" t="s">
        <v>195</v>
      </c>
      <c r="E260" s="2" t="s">
        <v>196</v>
      </c>
      <c r="F260" s="2" t="s">
        <v>210</v>
      </c>
      <c r="G260" s="2">
        <v>213</v>
      </c>
      <c r="H260" s="2">
        <v>5</v>
      </c>
      <c r="I260" s="2">
        <v>212</v>
      </c>
      <c r="J260" s="2">
        <v>6</v>
      </c>
      <c r="K260" s="2">
        <v>46</v>
      </c>
      <c r="L260" s="2">
        <v>38</v>
      </c>
      <c r="M260" s="2">
        <v>5</v>
      </c>
      <c r="N260" s="2">
        <v>0</v>
      </c>
      <c r="O260" s="2">
        <v>3</v>
      </c>
      <c r="P260" s="2" t="s">
        <v>69</v>
      </c>
      <c r="Q260" s="2">
        <v>1</v>
      </c>
      <c r="R260" s="2">
        <v>1</v>
      </c>
      <c r="S260" s="2">
        <v>0</v>
      </c>
      <c r="T260" s="2">
        <v>0</v>
      </c>
      <c r="U260" s="2">
        <v>3</v>
      </c>
      <c r="V260" s="2" t="s">
        <v>70</v>
      </c>
      <c r="W260" s="2">
        <v>7</v>
      </c>
      <c r="X260" s="2">
        <v>0</v>
      </c>
      <c r="Y260" s="2">
        <v>1</v>
      </c>
      <c r="Z260" s="2">
        <v>49</v>
      </c>
    </row>
    <row r="261" spans="1:26" x14ac:dyDescent="0.35">
      <c r="A261" s="2">
        <v>41133</v>
      </c>
      <c r="B261" s="2" t="s">
        <v>258</v>
      </c>
      <c r="C261" s="2" t="s">
        <v>194</v>
      </c>
      <c r="D261" s="2" t="s">
        <v>195</v>
      </c>
      <c r="E261" s="2" t="s">
        <v>196</v>
      </c>
      <c r="F261" s="2" t="s">
        <v>210</v>
      </c>
      <c r="G261" s="2">
        <v>213</v>
      </c>
      <c r="H261" s="2">
        <v>5</v>
      </c>
      <c r="I261" s="2">
        <v>212</v>
      </c>
      <c r="J261" s="2">
        <v>6</v>
      </c>
      <c r="K261" s="2">
        <v>46</v>
      </c>
      <c r="L261" s="2">
        <v>38</v>
      </c>
      <c r="M261" s="2">
        <v>5</v>
      </c>
      <c r="N261" s="2">
        <v>0</v>
      </c>
      <c r="O261" s="2">
        <v>4</v>
      </c>
      <c r="P261" s="2" t="s">
        <v>277</v>
      </c>
      <c r="Q261" s="2">
        <v>43</v>
      </c>
      <c r="R261" s="2">
        <v>1</v>
      </c>
      <c r="S261" s="2">
        <v>0</v>
      </c>
      <c r="T261" s="2">
        <v>0</v>
      </c>
      <c r="U261" s="2">
        <v>4</v>
      </c>
      <c r="V261" s="2" t="s">
        <v>196</v>
      </c>
      <c r="W261" s="2">
        <v>4</v>
      </c>
      <c r="X261" s="2">
        <v>0</v>
      </c>
      <c r="Y261" s="2">
        <v>4</v>
      </c>
      <c r="Z261" s="2">
        <v>22</v>
      </c>
    </row>
    <row r="262" spans="1:26" x14ac:dyDescent="0.35">
      <c r="A262" s="2">
        <v>41133</v>
      </c>
      <c r="B262" s="2" t="s">
        <v>258</v>
      </c>
      <c r="C262" s="2" t="s">
        <v>194</v>
      </c>
      <c r="D262" s="2" t="s">
        <v>195</v>
      </c>
      <c r="E262" s="2" t="s">
        <v>196</v>
      </c>
      <c r="F262" s="2" t="s">
        <v>210</v>
      </c>
      <c r="G262" s="2">
        <v>213</v>
      </c>
      <c r="H262" s="2">
        <v>5</v>
      </c>
      <c r="I262" s="2">
        <v>212</v>
      </c>
      <c r="J262" s="2">
        <v>6</v>
      </c>
      <c r="K262" s="2">
        <v>46</v>
      </c>
      <c r="L262" s="2">
        <v>38</v>
      </c>
      <c r="M262" s="2">
        <v>5</v>
      </c>
      <c r="N262" s="2">
        <v>0</v>
      </c>
      <c r="O262" s="2">
        <v>5</v>
      </c>
      <c r="P262" s="2" t="s">
        <v>70</v>
      </c>
      <c r="Q262" s="2">
        <v>0</v>
      </c>
      <c r="R262" s="2">
        <v>1</v>
      </c>
      <c r="S262" s="2">
        <v>0</v>
      </c>
      <c r="T262" s="2">
        <v>0</v>
      </c>
      <c r="U262" s="2">
        <v>5</v>
      </c>
      <c r="V262" s="2" t="s">
        <v>270</v>
      </c>
      <c r="W262" s="2">
        <v>7</v>
      </c>
      <c r="X262" s="2">
        <v>3</v>
      </c>
      <c r="Y262" s="2">
        <v>0</v>
      </c>
      <c r="Z262" s="2">
        <v>26</v>
      </c>
    </row>
    <row r="263" spans="1:26" x14ac:dyDescent="0.35">
      <c r="A263" s="2">
        <v>41133</v>
      </c>
      <c r="B263" s="2" t="s">
        <v>258</v>
      </c>
      <c r="C263" s="2" t="s">
        <v>194</v>
      </c>
      <c r="D263" s="2" t="s">
        <v>195</v>
      </c>
      <c r="E263" s="2" t="s">
        <v>196</v>
      </c>
      <c r="F263" s="2" t="s">
        <v>210</v>
      </c>
      <c r="G263" s="2">
        <v>213</v>
      </c>
      <c r="H263" s="2">
        <v>5</v>
      </c>
      <c r="I263" s="2">
        <v>212</v>
      </c>
      <c r="J263" s="2">
        <v>6</v>
      </c>
      <c r="K263" s="2">
        <v>46</v>
      </c>
      <c r="L263" s="2">
        <v>38</v>
      </c>
      <c r="M263" s="2">
        <v>5</v>
      </c>
      <c r="N263" s="2">
        <v>0</v>
      </c>
      <c r="O263" s="2">
        <v>6</v>
      </c>
      <c r="P263" s="2" t="s">
        <v>220</v>
      </c>
      <c r="Q263" s="2">
        <v>51</v>
      </c>
      <c r="R263" s="2">
        <v>0</v>
      </c>
      <c r="S263" s="2">
        <v>1</v>
      </c>
      <c r="T263" s="2">
        <v>0</v>
      </c>
      <c r="U263" s="2">
        <v>6</v>
      </c>
      <c r="V263" s="2" t="s">
        <v>218</v>
      </c>
      <c r="W263" s="2">
        <v>5</v>
      </c>
      <c r="X263" s="2">
        <v>1</v>
      </c>
      <c r="Y263" s="2">
        <v>0</v>
      </c>
      <c r="Z263" s="2">
        <v>18</v>
      </c>
    </row>
    <row r="264" spans="1:26" x14ac:dyDescent="0.35">
      <c r="A264" s="2">
        <v>41133</v>
      </c>
      <c r="B264" s="2" t="s">
        <v>258</v>
      </c>
      <c r="C264" s="2" t="s">
        <v>194</v>
      </c>
      <c r="D264" s="2" t="s">
        <v>195</v>
      </c>
      <c r="E264" s="2" t="s">
        <v>196</v>
      </c>
      <c r="F264" s="2" t="s">
        <v>210</v>
      </c>
      <c r="G264" s="2">
        <v>213</v>
      </c>
      <c r="H264" s="2">
        <v>5</v>
      </c>
      <c r="I264" s="2">
        <v>212</v>
      </c>
      <c r="J264" s="2">
        <v>6</v>
      </c>
      <c r="K264" s="2">
        <v>46</v>
      </c>
      <c r="L264" s="2">
        <v>38</v>
      </c>
      <c r="M264" s="2">
        <v>5</v>
      </c>
      <c r="N264" s="2">
        <v>0</v>
      </c>
      <c r="O264" s="2">
        <v>7</v>
      </c>
      <c r="P264" s="2" t="s">
        <v>212</v>
      </c>
      <c r="Q264" s="2">
        <v>12</v>
      </c>
      <c r="R264" s="2">
        <v>0</v>
      </c>
      <c r="S264" s="2">
        <v>0</v>
      </c>
      <c r="T264" s="2">
        <v>0</v>
      </c>
      <c r="U264" s="2">
        <v>7</v>
      </c>
      <c r="V264" s="2" t="s">
        <v>215</v>
      </c>
      <c r="W264" s="2">
        <v>0</v>
      </c>
      <c r="X264" s="2">
        <v>0</v>
      </c>
      <c r="Y264" s="2">
        <v>1</v>
      </c>
      <c r="Z264" s="2">
        <v>0</v>
      </c>
    </row>
    <row r="265" spans="1:26" x14ac:dyDescent="0.35">
      <c r="A265" s="2">
        <v>41133</v>
      </c>
      <c r="B265" s="2" t="s">
        <v>258</v>
      </c>
      <c r="C265" s="2" t="s">
        <v>194</v>
      </c>
      <c r="D265" s="2" t="s">
        <v>195</v>
      </c>
      <c r="E265" s="2" t="s">
        <v>196</v>
      </c>
      <c r="F265" s="2" t="s">
        <v>210</v>
      </c>
      <c r="G265" s="2">
        <v>213</v>
      </c>
      <c r="H265" s="2">
        <v>5</v>
      </c>
      <c r="I265" s="2">
        <v>212</v>
      </c>
      <c r="J265" s="2">
        <v>6</v>
      </c>
      <c r="K265" s="2">
        <v>46</v>
      </c>
      <c r="L265" s="2">
        <v>38</v>
      </c>
      <c r="M265" s="2">
        <v>5</v>
      </c>
      <c r="N265" s="2">
        <v>0</v>
      </c>
      <c r="O265" s="2">
        <v>8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8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</row>
    <row r="266" spans="1:26" x14ac:dyDescent="0.35">
      <c r="A266" s="2">
        <v>41133</v>
      </c>
      <c r="B266" s="2" t="s">
        <v>258</v>
      </c>
      <c r="C266" s="2" t="s">
        <v>194</v>
      </c>
      <c r="D266" s="2" t="s">
        <v>195</v>
      </c>
      <c r="E266" s="2" t="s">
        <v>196</v>
      </c>
      <c r="F266" s="2" t="s">
        <v>210</v>
      </c>
      <c r="G266" s="2">
        <v>213</v>
      </c>
      <c r="H266" s="2">
        <v>5</v>
      </c>
      <c r="I266" s="2">
        <v>212</v>
      </c>
      <c r="J266" s="2">
        <v>6</v>
      </c>
      <c r="K266" s="2">
        <v>46</v>
      </c>
      <c r="L266" s="2">
        <v>38</v>
      </c>
      <c r="M266" s="2">
        <v>5</v>
      </c>
      <c r="N266" s="2">
        <v>0</v>
      </c>
      <c r="O266" s="2">
        <v>9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9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</row>
    <row r="267" spans="1:26" x14ac:dyDescent="0.35">
      <c r="A267" s="2">
        <v>41133</v>
      </c>
      <c r="B267" s="2" t="s">
        <v>258</v>
      </c>
      <c r="C267" s="2" t="s">
        <v>194</v>
      </c>
      <c r="D267" s="2" t="s">
        <v>195</v>
      </c>
      <c r="E267" s="2" t="s">
        <v>196</v>
      </c>
      <c r="F267" s="2" t="s">
        <v>210</v>
      </c>
      <c r="G267" s="2">
        <v>213</v>
      </c>
      <c r="H267" s="2">
        <v>5</v>
      </c>
      <c r="I267" s="2">
        <v>212</v>
      </c>
      <c r="J267" s="2">
        <v>6</v>
      </c>
      <c r="K267" s="2">
        <v>46</v>
      </c>
      <c r="L267" s="2">
        <v>38</v>
      </c>
      <c r="M267" s="2">
        <v>5</v>
      </c>
      <c r="N267" s="2">
        <v>0</v>
      </c>
      <c r="O267" s="2">
        <v>10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10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</row>
    <row r="268" spans="1:26" x14ac:dyDescent="0.35">
      <c r="A268" s="2">
        <v>41133</v>
      </c>
      <c r="B268" s="2" t="s">
        <v>258</v>
      </c>
      <c r="C268" s="2" t="s">
        <v>194</v>
      </c>
      <c r="D268" s="2" t="s">
        <v>195</v>
      </c>
      <c r="E268" s="2" t="s">
        <v>196</v>
      </c>
      <c r="F268" s="2" t="s">
        <v>210</v>
      </c>
      <c r="G268" s="2">
        <v>213</v>
      </c>
      <c r="H268" s="2">
        <v>5</v>
      </c>
      <c r="I268" s="2">
        <v>212</v>
      </c>
      <c r="J268" s="2">
        <v>6</v>
      </c>
      <c r="K268" s="2">
        <v>46</v>
      </c>
      <c r="L268" s="2">
        <v>38</v>
      </c>
      <c r="M268" s="2">
        <v>5</v>
      </c>
      <c r="N268" s="2">
        <v>0</v>
      </c>
      <c r="O268" s="2">
        <v>11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11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</row>
    <row r="269" spans="1:26" x14ac:dyDescent="0.35">
      <c r="A269" s="2">
        <v>41140</v>
      </c>
      <c r="B269" s="2" t="s">
        <v>240</v>
      </c>
      <c r="C269" s="2" t="s">
        <v>229</v>
      </c>
      <c r="D269" s="2" t="s">
        <v>195</v>
      </c>
      <c r="E269" s="2" t="s">
        <v>196</v>
      </c>
      <c r="F269" s="2" t="s">
        <v>210</v>
      </c>
      <c r="G269" s="2">
        <v>113</v>
      </c>
      <c r="H269" s="2">
        <v>5</v>
      </c>
      <c r="I269" s="2">
        <v>181</v>
      </c>
      <c r="J269" s="2">
        <v>10</v>
      </c>
      <c r="K269" s="2">
        <v>37</v>
      </c>
      <c r="L269" s="2">
        <v>34</v>
      </c>
      <c r="M269" s="2">
        <v>17</v>
      </c>
      <c r="N269" s="2">
        <v>6</v>
      </c>
      <c r="O269" s="2">
        <v>1</v>
      </c>
      <c r="P269" s="2" t="s">
        <v>196</v>
      </c>
      <c r="Q269" s="2">
        <v>6</v>
      </c>
      <c r="R269" s="2">
        <v>1</v>
      </c>
      <c r="S269" s="2">
        <v>0</v>
      </c>
      <c r="T269" s="2">
        <v>0</v>
      </c>
      <c r="U269" s="2">
        <v>1</v>
      </c>
      <c r="V269" s="2" t="s">
        <v>201</v>
      </c>
      <c r="W269" s="2">
        <v>8</v>
      </c>
      <c r="X269" s="2">
        <v>0</v>
      </c>
      <c r="Y269" s="2">
        <v>3</v>
      </c>
      <c r="Z269" s="2">
        <v>32</v>
      </c>
    </row>
    <row r="270" spans="1:26" x14ac:dyDescent="0.35">
      <c r="A270" s="2">
        <v>41140</v>
      </c>
      <c r="B270" s="2" t="s">
        <v>240</v>
      </c>
      <c r="C270" s="2" t="s">
        <v>229</v>
      </c>
      <c r="D270" s="2" t="s">
        <v>195</v>
      </c>
      <c r="E270" s="2" t="s">
        <v>196</v>
      </c>
      <c r="F270" s="2" t="s">
        <v>210</v>
      </c>
      <c r="G270" s="2">
        <v>113</v>
      </c>
      <c r="H270" s="2">
        <v>5</v>
      </c>
      <c r="I270" s="2">
        <v>181</v>
      </c>
      <c r="J270" s="2">
        <v>10</v>
      </c>
      <c r="K270" s="2">
        <v>37</v>
      </c>
      <c r="L270" s="2">
        <v>34</v>
      </c>
      <c r="M270" s="2">
        <v>17</v>
      </c>
      <c r="N270" s="2">
        <v>6</v>
      </c>
      <c r="O270" s="2">
        <v>2</v>
      </c>
      <c r="P270" s="2" t="s">
        <v>211</v>
      </c>
      <c r="Q270" s="2">
        <v>6</v>
      </c>
      <c r="R270" s="2">
        <v>1</v>
      </c>
      <c r="S270" s="2">
        <v>0</v>
      </c>
      <c r="T270" s="2">
        <v>0</v>
      </c>
      <c r="U270" s="2">
        <v>2</v>
      </c>
      <c r="V270" s="2" t="s">
        <v>241</v>
      </c>
      <c r="W270" s="2">
        <v>5</v>
      </c>
      <c r="X270" s="2">
        <v>0</v>
      </c>
      <c r="Y270" s="2">
        <v>0</v>
      </c>
      <c r="Z270" s="2">
        <v>15</v>
      </c>
    </row>
    <row r="271" spans="1:26" x14ac:dyDescent="0.35">
      <c r="A271" s="2">
        <v>41140</v>
      </c>
      <c r="B271" s="2" t="s">
        <v>240</v>
      </c>
      <c r="C271" s="2" t="s">
        <v>229</v>
      </c>
      <c r="D271" s="2" t="s">
        <v>195</v>
      </c>
      <c r="E271" s="2" t="s">
        <v>196</v>
      </c>
      <c r="F271" s="2" t="s">
        <v>210</v>
      </c>
      <c r="G271" s="2">
        <v>113</v>
      </c>
      <c r="H271" s="2">
        <v>5</v>
      </c>
      <c r="I271" s="2">
        <v>181</v>
      </c>
      <c r="J271" s="2">
        <v>10</v>
      </c>
      <c r="K271" s="2">
        <v>37</v>
      </c>
      <c r="L271" s="2">
        <v>34</v>
      </c>
      <c r="M271" s="2">
        <v>17</v>
      </c>
      <c r="N271" s="2">
        <v>6</v>
      </c>
      <c r="O271" s="2">
        <v>3</v>
      </c>
      <c r="P271" s="2" t="s">
        <v>241</v>
      </c>
      <c r="Q271" s="2">
        <v>37</v>
      </c>
      <c r="R271" s="2">
        <v>1</v>
      </c>
      <c r="S271" s="2">
        <v>0</v>
      </c>
      <c r="T271" s="2">
        <v>0</v>
      </c>
      <c r="U271" s="2">
        <v>3</v>
      </c>
      <c r="V271" s="2" t="s">
        <v>203</v>
      </c>
      <c r="W271" s="2">
        <v>8</v>
      </c>
      <c r="X271" s="2">
        <v>0</v>
      </c>
      <c r="Y271" s="2">
        <v>1</v>
      </c>
      <c r="Z271" s="2">
        <v>54</v>
      </c>
    </row>
    <row r="272" spans="1:26" x14ac:dyDescent="0.35">
      <c r="A272" s="2">
        <v>41140</v>
      </c>
      <c r="B272" s="2" t="s">
        <v>240</v>
      </c>
      <c r="C272" s="2" t="s">
        <v>229</v>
      </c>
      <c r="D272" s="2" t="s">
        <v>195</v>
      </c>
      <c r="E272" s="2" t="s">
        <v>196</v>
      </c>
      <c r="F272" s="2" t="s">
        <v>210</v>
      </c>
      <c r="G272" s="2">
        <v>113</v>
      </c>
      <c r="H272" s="2">
        <v>5</v>
      </c>
      <c r="I272" s="2">
        <v>181</v>
      </c>
      <c r="J272" s="2">
        <v>10</v>
      </c>
      <c r="K272" s="2">
        <v>37</v>
      </c>
      <c r="L272" s="2">
        <v>34</v>
      </c>
      <c r="M272" s="2">
        <v>17</v>
      </c>
      <c r="N272" s="2">
        <v>6</v>
      </c>
      <c r="O272" s="2">
        <v>4</v>
      </c>
      <c r="P272" s="2" t="s">
        <v>202</v>
      </c>
      <c r="Q272" s="2">
        <v>1</v>
      </c>
      <c r="R272" s="2">
        <v>1</v>
      </c>
      <c r="S272" s="2">
        <v>0</v>
      </c>
      <c r="T272" s="2">
        <v>0</v>
      </c>
      <c r="U272" s="2">
        <v>4</v>
      </c>
      <c r="V272" s="2" t="s">
        <v>214</v>
      </c>
      <c r="W272" s="2">
        <v>11</v>
      </c>
      <c r="X272" s="2">
        <v>0</v>
      </c>
      <c r="Y272" s="2">
        <v>6</v>
      </c>
      <c r="Z272" s="2">
        <v>40</v>
      </c>
    </row>
    <row r="273" spans="1:26" x14ac:dyDescent="0.35">
      <c r="A273" s="2">
        <v>41140</v>
      </c>
      <c r="B273" s="2" t="s">
        <v>240</v>
      </c>
      <c r="C273" s="2" t="s">
        <v>229</v>
      </c>
      <c r="D273" s="2" t="s">
        <v>195</v>
      </c>
      <c r="E273" s="2" t="s">
        <v>196</v>
      </c>
      <c r="F273" s="2" t="s">
        <v>210</v>
      </c>
      <c r="G273" s="2">
        <v>113</v>
      </c>
      <c r="H273" s="2">
        <v>5</v>
      </c>
      <c r="I273" s="2">
        <v>181</v>
      </c>
      <c r="J273" s="2">
        <v>10</v>
      </c>
      <c r="K273" s="2">
        <v>37</v>
      </c>
      <c r="L273" s="2">
        <v>34</v>
      </c>
      <c r="M273" s="2">
        <v>17</v>
      </c>
      <c r="N273" s="2">
        <v>6</v>
      </c>
      <c r="O273" s="2">
        <v>5</v>
      </c>
      <c r="P273" s="2" t="s">
        <v>201</v>
      </c>
      <c r="Q273" s="2">
        <v>20</v>
      </c>
      <c r="R273" s="2">
        <v>0</v>
      </c>
      <c r="S273" s="2">
        <v>0</v>
      </c>
      <c r="T273" s="2">
        <v>0</v>
      </c>
      <c r="U273" s="2">
        <v>5</v>
      </c>
      <c r="V273" s="2" t="s">
        <v>270</v>
      </c>
      <c r="W273" s="2">
        <v>4</v>
      </c>
      <c r="X273" s="2">
        <v>0</v>
      </c>
      <c r="Y273" s="2">
        <v>0</v>
      </c>
      <c r="Z273" s="2">
        <v>29</v>
      </c>
    </row>
    <row r="274" spans="1:26" x14ac:dyDescent="0.35">
      <c r="A274" s="2">
        <v>41140</v>
      </c>
      <c r="B274" s="2" t="s">
        <v>240</v>
      </c>
      <c r="C274" s="2" t="s">
        <v>229</v>
      </c>
      <c r="D274" s="2" t="s">
        <v>195</v>
      </c>
      <c r="E274" s="2" t="s">
        <v>196</v>
      </c>
      <c r="F274" s="2" t="s">
        <v>210</v>
      </c>
      <c r="G274" s="2">
        <v>113</v>
      </c>
      <c r="H274" s="2">
        <v>5</v>
      </c>
      <c r="I274" s="2">
        <v>181</v>
      </c>
      <c r="J274" s="2">
        <v>10</v>
      </c>
      <c r="K274" s="2">
        <v>37</v>
      </c>
      <c r="L274" s="2">
        <v>34</v>
      </c>
      <c r="M274" s="2">
        <v>17</v>
      </c>
      <c r="N274" s="2">
        <v>6</v>
      </c>
      <c r="O274" s="2">
        <v>6</v>
      </c>
      <c r="P274" s="2" t="s">
        <v>203</v>
      </c>
      <c r="Q274" s="2">
        <v>21</v>
      </c>
      <c r="R274" s="2">
        <v>1</v>
      </c>
      <c r="S274" s="2">
        <v>0</v>
      </c>
      <c r="T274" s="2">
        <v>0</v>
      </c>
      <c r="U274" s="2">
        <v>6</v>
      </c>
      <c r="V274" s="2" t="s">
        <v>196</v>
      </c>
      <c r="W274" s="2">
        <v>1</v>
      </c>
      <c r="X274" s="2">
        <v>0</v>
      </c>
      <c r="Y274" s="2">
        <v>0</v>
      </c>
      <c r="Z274" s="2">
        <v>5</v>
      </c>
    </row>
    <row r="275" spans="1:26" x14ac:dyDescent="0.35">
      <c r="A275" s="2">
        <v>41140</v>
      </c>
      <c r="B275" s="2" t="s">
        <v>240</v>
      </c>
      <c r="C275" s="2" t="s">
        <v>229</v>
      </c>
      <c r="D275" s="2" t="s">
        <v>195</v>
      </c>
      <c r="E275" s="2" t="s">
        <v>196</v>
      </c>
      <c r="F275" s="2" t="s">
        <v>210</v>
      </c>
      <c r="G275" s="2">
        <v>113</v>
      </c>
      <c r="H275" s="2">
        <v>5</v>
      </c>
      <c r="I275" s="2">
        <v>181</v>
      </c>
      <c r="J275" s="2">
        <v>10</v>
      </c>
      <c r="K275" s="2">
        <v>37</v>
      </c>
      <c r="L275" s="2">
        <v>34</v>
      </c>
      <c r="M275" s="2">
        <v>17</v>
      </c>
      <c r="N275" s="2">
        <v>6</v>
      </c>
      <c r="O275" s="2">
        <v>7</v>
      </c>
      <c r="P275" s="2" t="s">
        <v>227</v>
      </c>
      <c r="Q275" s="2">
        <v>5</v>
      </c>
      <c r="R275" s="2">
        <v>0</v>
      </c>
      <c r="S275" s="2">
        <v>0</v>
      </c>
      <c r="T275" s="2">
        <v>0</v>
      </c>
      <c r="U275" s="2">
        <v>7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</row>
    <row r="276" spans="1:26" x14ac:dyDescent="0.35">
      <c r="A276" s="2">
        <v>41140</v>
      </c>
      <c r="B276" s="2" t="s">
        <v>240</v>
      </c>
      <c r="C276" s="2" t="s">
        <v>229</v>
      </c>
      <c r="D276" s="2" t="s">
        <v>195</v>
      </c>
      <c r="E276" s="2" t="s">
        <v>196</v>
      </c>
      <c r="F276" s="2" t="s">
        <v>210</v>
      </c>
      <c r="G276" s="2">
        <v>113</v>
      </c>
      <c r="H276" s="2">
        <v>5</v>
      </c>
      <c r="I276" s="2">
        <v>181</v>
      </c>
      <c r="J276" s="2">
        <v>10</v>
      </c>
      <c r="K276" s="2">
        <v>37</v>
      </c>
      <c r="L276" s="2">
        <v>34</v>
      </c>
      <c r="M276" s="2">
        <v>17</v>
      </c>
      <c r="N276" s="2">
        <v>6</v>
      </c>
      <c r="O276" s="2">
        <v>8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8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</row>
    <row r="277" spans="1:26" x14ac:dyDescent="0.35">
      <c r="A277" s="2">
        <v>41140</v>
      </c>
      <c r="B277" s="2" t="s">
        <v>240</v>
      </c>
      <c r="C277" s="2" t="s">
        <v>229</v>
      </c>
      <c r="D277" s="2" t="s">
        <v>195</v>
      </c>
      <c r="E277" s="2" t="s">
        <v>196</v>
      </c>
      <c r="F277" s="2" t="s">
        <v>210</v>
      </c>
      <c r="G277" s="2">
        <v>113</v>
      </c>
      <c r="H277" s="2">
        <v>5</v>
      </c>
      <c r="I277" s="2">
        <v>181</v>
      </c>
      <c r="J277" s="2">
        <v>10</v>
      </c>
      <c r="K277" s="2">
        <v>37</v>
      </c>
      <c r="L277" s="2">
        <v>34</v>
      </c>
      <c r="M277" s="2">
        <v>17</v>
      </c>
      <c r="N277" s="2">
        <v>6</v>
      </c>
      <c r="O277" s="2">
        <v>9</v>
      </c>
      <c r="P277" s="2">
        <v>0</v>
      </c>
      <c r="Q277" s="2">
        <v>0</v>
      </c>
      <c r="R277" s="2">
        <v>0</v>
      </c>
      <c r="S277" s="2">
        <v>0</v>
      </c>
      <c r="T277" s="2">
        <v>0</v>
      </c>
      <c r="U277" s="2">
        <v>9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</row>
    <row r="278" spans="1:26" x14ac:dyDescent="0.35">
      <c r="A278" s="2">
        <v>41140</v>
      </c>
      <c r="B278" s="2" t="s">
        <v>240</v>
      </c>
      <c r="C278" s="2" t="s">
        <v>229</v>
      </c>
      <c r="D278" s="2" t="s">
        <v>195</v>
      </c>
      <c r="E278" s="2" t="s">
        <v>196</v>
      </c>
      <c r="F278" s="2" t="s">
        <v>210</v>
      </c>
      <c r="G278" s="2">
        <v>113</v>
      </c>
      <c r="H278" s="2">
        <v>5</v>
      </c>
      <c r="I278" s="2">
        <v>181</v>
      </c>
      <c r="J278" s="2">
        <v>10</v>
      </c>
      <c r="K278" s="2">
        <v>37</v>
      </c>
      <c r="L278" s="2">
        <v>34</v>
      </c>
      <c r="M278" s="2">
        <v>17</v>
      </c>
      <c r="N278" s="2">
        <v>6</v>
      </c>
      <c r="O278" s="2">
        <v>10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10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</row>
    <row r="279" spans="1:26" x14ac:dyDescent="0.35">
      <c r="A279" s="2">
        <v>41140</v>
      </c>
      <c r="B279" s="2" t="s">
        <v>240</v>
      </c>
      <c r="C279" s="2" t="s">
        <v>229</v>
      </c>
      <c r="D279" s="2" t="s">
        <v>195</v>
      </c>
      <c r="E279" s="2" t="s">
        <v>196</v>
      </c>
      <c r="F279" s="2" t="s">
        <v>210</v>
      </c>
      <c r="G279" s="2">
        <v>113</v>
      </c>
      <c r="H279" s="2">
        <v>5</v>
      </c>
      <c r="I279" s="2">
        <v>181</v>
      </c>
      <c r="J279" s="2">
        <v>10</v>
      </c>
      <c r="K279" s="2">
        <v>37</v>
      </c>
      <c r="L279" s="2">
        <v>34</v>
      </c>
      <c r="M279" s="2">
        <v>17</v>
      </c>
      <c r="N279" s="2">
        <v>6</v>
      </c>
      <c r="O279" s="2">
        <v>11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11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</row>
    <row r="280" spans="1:26" x14ac:dyDescent="0.35">
      <c r="A280" s="2">
        <v>41146</v>
      </c>
      <c r="B280" s="2" t="s">
        <v>275</v>
      </c>
      <c r="C280" s="2" t="s">
        <v>249</v>
      </c>
      <c r="D280" s="2" t="s">
        <v>195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1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1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</row>
    <row r="281" spans="1:26" x14ac:dyDescent="0.35">
      <c r="A281" s="2">
        <v>41146</v>
      </c>
      <c r="B281" s="2" t="s">
        <v>275</v>
      </c>
      <c r="C281" s="2" t="s">
        <v>249</v>
      </c>
      <c r="D281" s="2" t="s">
        <v>195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2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2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</row>
    <row r="282" spans="1:26" x14ac:dyDescent="0.35">
      <c r="A282" s="2">
        <v>41146</v>
      </c>
      <c r="B282" s="2" t="s">
        <v>275</v>
      </c>
      <c r="C282" s="2" t="s">
        <v>249</v>
      </c>
      <c r="D282" s="2" t="s">
        <v>195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3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3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</row>
    <row r="283" spans="1:26" x14ac:dyDescent="0.35">
      <c r="A283" s="2">
        <v>41146</v>
      </c>
      <c r="B283" s="2" t="s">
        <v>275</v>
      </c>
      <c r="C283" s="2" t="s">
        <v>249</v>
      </c>
      <c r="D283" s="2" t="s">
        <v>195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4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4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</row>
    <row r="284" spans="1:26" x14ac:dyDescent="0.35">
      <c r="A284" s="2">
        <v>41146</v>
      </c>
      <c r="B284" s="2" t="s">
        <v>275</v>
      </c>
      <c r="C284" s="2" t="s">
        <v>249</v>
      </c>
      <c r="D284" s="2" t="s">
        <v>195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5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5</v>
      </c>
      <c r="V284" s="2">
        <v>0</v>
      </c>
      <c r="W284" s="2">
        <v>0</v>
      </c>
      <c r="X284" s="2">
        <v>0</v>
      </c>
      <c r="Y284" s="2">
        <v>0</v>
      </c>
      <c r="Z284" s="2">
        <v>0</v>
      </c>
    </row>
    <row r="285" spans="1:26" x14ac:dyDescent="0.35">
      <c r="A285" s="2">
        <v>41146</v>
      </c>
      <c r="B285" s="2" t="s">
        <v>275</v>
      </c>
      <c r="C285" s="2" t="s">
        <v>249</v>
      </c>
      <c r="D285" s="2" t="s">
        <v>195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6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6</v>
      </c>
      <c r="V285" s="2">
        <v>0</v>
      </c>
      <c r="W285" s="2">
        <v>0</v>
      </c>
      <c r="X285" s="2">
        <v>0</v>
      </c>
      <c r="Y285" s="2">
        <v>0</v>
      </c>
      <c r="Z285" s="2">
        <v>0</v>
      </c>
    </row>
    <row r="286" spans="1:26" x14ac:dyDescent="0.35">
      <c r="A286" s="2">
        <v>41146</v>
      </c>
      <c r="B286" s="2" t="s">
        <v>275</v>
      </c>
      <c r="C286" s="2" t="s">
        <v>249</v>
      </c>
      <c r="D286" s="2" t="s">
        <v>195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7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7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</row>
    <row r="287" spans="1:26" x14ac:dyDescent="0.35">
      <c r="A287" s="2">
        <v>41146</v>
      </c>
      <c r="B287" s="2" t="s">
        <v>275</v>
      </c>
      <c r="C287" s="2" t="s">
        <v>249</v>
      </c>
      <c r="D287" s="2" t="s">
        <v>195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8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8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</row>
    <row r="288" spans="1:26" x14ac:dyDescent="0.35">
      <c r="A288" s="2">
        <v>41146</v>
      </c>
      <c r="B288" s="2" t="s">
        <v>275</v>
      </c>
      <c r="C288" s="2" t="s">
        <v>249</v>
      </c>
      <c r="D288" s="2" t="s">
        <v>195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9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9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</row>
    <row r="289" spans="1:26" x14ac:dyDescent="0.35">
      <c r="A289" s="2">
        <v>41146</v>
      </c>
      <c r="B289" s="2" t="s">
        <v>275</v>
      </c>
      <c r="C289" s="2" t="s">
        <v>249</v>
      </c>
      <c r="D289" s="2" t="s">
        <v>195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10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10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</row>
    <row r="290" spans="1:26" x14ac:dyDescent="0.35">
      <c r="A290" s="2">
        <v>41146</v>
      </c>
      <c r="B290" s="2" t="s">
        <v>275</v>
      </c>
      <c r="C290" s="2" t="s">
        <v>249</v>
      </c>
      <c r="D290" s="2" t="s">
        <v>195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11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11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</row>
    <row r="291" spans="1:26" x14ac:dyDescent="0.35">
      <c r="A291" s="2">
        <v>41153</v>
      </c>
      <c r="B291" s="2" t="s">
        <v>71</v>
      </c>
      <c r="C291" s="2" t="s">
        <v>208</v>
      </c>
      <c r="D291" s="2" t="s">
        <v>209</v>
      </c>
      <c r="E291" s="2" t="s">
        <v>196</v>
      </c>
      <c r="F291" s="2" t="s">
        <v>210</v>
      </c>
      <c r="G291" s="2">
        <v>238</v>
      </c>
      <c r="H291" s="2">
        <v>8</v>
      </c>
      <c r="I291" s="2">
        <v>254</v>
      </c>
      <c r="J291" s="2">
        <v>4</v>
      </c>
      <c r="K291" s="2">
        <v>40</v>
      </c>
      <c r="L291" s="2">
        <v>40</v>
      </c>
      <c r="M291" s="2">
        <v>26</v>
      </c>
      <c r="N291" s="2">
        <v>14</v>
      </c>
      <c r="O291" s="2">
        <v>1</v>
      </c>
      <c r="P291" s="2" t="s">
        <v>199</v>
      </c>
      <c r="Q291" s="2">
        <v>98</v>
      </c>
      <c r="R291" s="2">
        <v>1</v>
      </c>
      <c r="S291" s="2">
        <v>1</v>
      </c>
      <c r="T291" s="2">
        <v>0</v>
      </c>
      <c r="U291" s="2">
        <v>1</v>
      </c>
      <c r="V291" s="2" t="s">
        <v>206</v>
      </c>
      <c r="W291" s="2">
        <v>7</v>
      </c>
      <c r="X291" s="2">
        <v>1</v>
      </c>
      <c r="Y291" s="2">
        <v>0</v>
      </c>
      <c r="Z291" s="2">
        <v>37</v>
      </c>
    </row>
    <row r="292" spans="1:26" x14ac:dyDescent="0.35">
      <c r="A292" s="2">
        <v>41153</v>
      </c>
      <c r="B292" s="2" t="s">
        <v>71</v>
      </c>
      <c r="C292" s="2" t="s">
        <v>208</v>
      </c>
      <c r="D292" s="2" t="s">
        <v>209</v>
      </c>
      <c r="E292" s="2" t="s">
        <v>196</v>
      </c>
      <c r="F292" s="2" t="s">
        <v>210</v>
      </c>
      <c r="G292" s="2">
        <v>238</v>
      </c>
      <c r="H292" s="2">
        <v>8</v>
      </c>
      <c r="I292" s="2">
        <v>254</v>
      </c>
      <c r="J292" s="2">
        <v>4</v>
      </c>
      <c r="K292" s="2">
        <v>40</v>
      </c>
      <c r="L292" s="2">
        <v>40</v>
      </c>
      <c r="M292" s="2">
        <v>26</v>
      </c>
      <c r="N292" s="2">
        <v>14</v>
      </c>
      <c r="O292" s="2">
        <v>2</v>
      </c>
      <c r="P292" s="2" t="s">
        <v>202</v>
      </c>
      <c r="Q292" s="2">
        <v>5</v>
      </c>
      <c r="R292" s="2">
        <v>1</v>
      </c>
      <c r="S292" s="2">
        <v>0</v>
      </c>
      <c r="T292" s="2">
        <v>0</v>
      </c>
      <c r="U292" s="2">
        <v>2</v>
      </c>
      <c r="V292" s="2" t="s">
        <v>58</v>
      </c>
      <c r="W292" s="2">
        <v>5</v>
      </c>
      <c r="X292" s="2">
        <v>0</v>
      </c>
      <c r="Y292" s="2">
        <v>0</v>
      </c>
      <c r="Z292" s="2">
        <v>30</v>
      </c>
    </row>
    <row r="293" spans="1:26" x14ac:dyDescent="0.35">
      <c r="A293" s="2">
        <v>41153</v>
      </c>
      <c r="B293" s="2" t="s">
        <v>71</v>
      </c>
      <c r="C293" s="2" t="s">
        <v>208</v>
      </c>
      <c r="D293" s="2" t="s">
        <v>209</v>
      </c>
      <c r="E293" s="2" t="s">
        <v>196</v>
      </c>
      <c r="F293" s="2" t="s">
        <v>210</v>
      </c>
      <c r="G293" s="2">
        <v>238</v>
      </c>
      <c r="H293" s="2">
        <v>8</v>
      </c>
      <c r="I293" s="2">
        <v>254</v>
      </c>
      <c r="J293" s="2">
        <v>4</v>
      </c>
      <c r="K293" s="2">
        <v>40</v>
      </c>
      <c r="L293" s="2">
        <v>40</v>
      </c>
      <c r="M293" s="2">
        <v>26</v>
      </c>
      <c r="N293" s="2">
        <v>14</v>
      </c>
      <c r="O293" s="2">
        <v>3</v>
      </c>
      <c r="P293" s="2" t="s">
        <v>196</v>
      </c>
      <c r="Q293" s="2">
        <v>1</v>
      </c>
      <c r="R293" s="2">
        <v>1</v>
      </c>
      <c r="S293" s="2">
        <v>0</v>
      </c>
      <c r="T293" s="2">
        <v>0</v>
      </c>
      <c r="U293" s="2">
        <v>3</v>
      </c>
      <c r="V293" s="2" t="s">
        <v>267</v>
      </c>
      <c r="W293" s="2">
        <v>6</v>
      </c>
      <c r="X293" s="2">
        <v>0</v>
      </c>
      <c r="Y293" s="2">
        <v>1</v>
      </c>
      <c r="Z293" s="2">
        <v>40</v>
      </c>
    </row>
    <row r="294" spans="1:26" x14ac:dyDescent="0.35">
      <c r="A294" s="2">
        <v>41153</v>
      </c>
      <c r="B294" s="2" t="s">
        <v>71</v>
      </c>
      <c r="C294" s="2" t="s">
        <v>208</v>
      </c>
      <c r="D294" s="2" t="s">
        <v>209</v>
      </c>
      <c r="E294" s="2" t="s">
        <v>196</v>
      </c>
      <c r="F294" s="2" t="s">
        <v>210</v>
      </c>
      <c r="G294" s="2">
        <v>238</v>
      </c>
      <c r="H294" s="2">
        <v>8</v>
      </c>
      <c r="I294" s="2">
        <v>254</v>
      </c>
      <c r="J294" s="2">
        <v>4</v>
      </c>
      <c r="K294" s="2">
        <v>40</v>
      </c>
      <c r="L294" s="2">
        <v>40</v>
      </c>
      <c r="M294" s="2">
        <v>26</v>
      </c>
      <c r="N294" s="2">
        <v>14</v>
      </c>
      <c r="O294" s="2">
        <v>4</v>
      </c>
      <c r="P294" s="2" t="s">
        <v>242</v>
      </c>
      <c r="Q294" s="2">
        <v>33</v>
      </c>
      <c r="R294" s="2">
        <v>1</v>
      </c>
      <c r="S294" s="2">
        <v>0</v>
      </c>
      <c r="T294" s="2">
        <v>0</v>
      </c>
      <c r="U294" s="2">
        <v>4</v>
      </c>
      <c r="V294" s="2" t="s">
        <v>199</v>
      </c>
      <c r="W294" s="2">
        <v>6</v>
      </c>
      <c r="X294" s="2">
        <v>0</v>
      </c>
      <c r="Y294" s="2">
        <v>0</v>
      </c>
      <c r="Z294" s="2">
        <v>20</v>
      </c>
    </row>
    <row r="295" spans="1:26" x14ac:dyDescent="0.35">
      <c r="A295" s="2">
        <v>41153</v>
      </c>
      <c r="B295" s="2" t="s">
        <v>71</v>
      </c>
      <c r="C295" s="2" t="s">
        <v>208</v>
      </c>
      <c r="D295" s="2" t="s">
        <v>209</v>
      </c>
      <c r="E295" s="2" t="s">
        <v>196</v>
      </c>
      <c r="F295" s="2" t="s">
        <v>210</v>
      </c>
      <c r="G295" s="2">
        <v>238</v>
      </c>
      <c r="H295" s="2">
        <v>8</v>
      </c>
      <c r="I295" s="2">
        <v>254</v>
      </c>
      <c r="J295" s="2">
        <v>4</v>
      </c>
      <c r="K295" s="2">
        <v>40</v>
      </c>
      <c r="L295" s="2">
        <v>40</v>
      </c>
      <c r="M295" s="2">
        <v>26</v>
      </c>
      <c r="N295" s="2">
        <v>14</v>
      </c>
      <c r="O295" s="2">
        <v>5</v>
      </c>
      <c r="P295" s="2" t="s">
        <v>277</v>
      </c>
      <c r="Q295" s="2">
        <v>0</v>
      </c>
      <c r="R295" s="2">
        <v>1</v>
      </c>
      <c r="S295" s="2">
        <v>0</v>
      </c>
      <c r="T295" s="2">
        <v>0</v>
      </c>
      <c r="U295" s="2">
        <v>5</v>
      </c>
      <c r="V295" s="2" t="s">
        <v>203</v>
      </c>
      <c r="W295" s="2">
        <v>5</v>
      </c>
      <c r="X295" s="2">
        <v>0</v>
      </c>
      <c r="Y295" s="2">
        <v>0</v>
      </c>
      <c r="Z295" s="2">
        <v>40</v>
      </c>
    </row>
    <row r="296" spans="1:26" x14ac:dyDescent="0.35">
      <c r="A296" s="2">
        <v>41153</v>
      </c>
      <c r="B296" s="2" t="s">
        <v>71</v>
      </c>
      <c r="C296" s="2" t="s">
        <v>208</v>
      </c>
      <c r="D296" s="2" t="s">
        <v>209</v>
      </c>
      <c r="E296" s="2" t="s">
        <v>196</v>
      </c>
      <c r="F296" s="2" t="s">
        <v>210</v>
      </c>
      <c r="G296" s="2">
        <v>238</v>
      </c>
      <c r="H296" s="2">
        <v>8</v>
      </c>
      <c r="I296" s="2">
        <v>254</v>
      </c>
      <c r="J296" s="2">
        <v>4</v>
      </c>
      <c r="K296" s="2">
        <v>40</v>
      </c>
      <c r="L296" s="2">
        <v>40</v>
      </c>
      <c r="M296" s="2">
        <v>26</v>
      </c>
      <c r="N296" s="2">
        <v>14</v>
      </c>
      <c r="O296" s="2">
        <v>6</v>
      </c>
      <c r="P296" s="2" t="s">
        <v>233</v>
      </c>
      <c r="Q296" s="2">
        <v>11</v>
      </c>
      <c r="R296" s="2">
        <v>1</v>
      </c>
      <c r="S296" s="2">
        <v>0</v>
      </c>
      <c r="T296" s="2">
        <v>0</v>
      </c>
      <c r="U296" s="2">
        <v>6</v>
      </c>
      <c r="V296" s="2" t="s">
        <v>233</v>
      </c>
      <c r="W296" s="2">
        <v>7</v>
      </c>
      <c r="X296" s="2">
        <v>0</v>
      </c>
      <c r="Y296" s="2">
        <v>1</v>
      </c>
      <c r="Z296" s="2">
        <v>43</v>
      </c>
    </row>
    <row r="297" spans="1:26" x14ac:dyDescent="0.35">
      <c r="A297" s="2">
        <v>41153</v>
      </c>
      <c r="B297" s="2" t="s">
        <v>71</v>
      </c>
      <c r="C297" s="2" t="s">
        <v>208</v>
      </c>
      <c r="D297" s="2" t="s">
        <v>209</v>
      </c>
      <c r="E297" s="2" t="s">
        <v>196</v>
      </c>
      <c r="F297" s="2" t="s">
        <v>210</v>
      </c>
      <c r="G297" s="2">
        <v>238</v>
      </c>
      <c r="H297" s="2">
        <v>8</v>
      </c>
      <c r="I297" s="2">
        <v>254</v>
      </c>
      <c r="J297" s="2">
        <v>4</v>
      </c>
      <c r="K297" s="2">
        <v>40</v>
      </c>
      <c r="L297" s="2">
        <v>40</v>
      </c>
      <c r="M297" s="2">
        <v>26</v>
      </c>
      <c r="N297" s="2">
        <v>14</v>
      </c>
      <c r="O297" s="2">
        <v>7</v>
      </c>
      <c r="P297" s="2" t="s">
        <v>267</v>
      </c>
      <c r="Q297" s="2">
        <v>25</v>
      </c>
      <c r="R297" s="2">
        <v>0</v>
      </c>
      <c r="S297" s="2">
        <v>0</v>
      </c>
      <c r="T297" s="2">
        <v>0</v>
      </c>
      <c r="U297" s="2">
        <v>7</v>
      </c>
      <c r="V297" s="2" t="s">
        <v>270</v>
      </c>
      <c r="W297" s="2">
        <v>2</v>
      </c>
      <c r="X297" s="2">
        <v>0</v>
      </c>
      <c r="Y297" s="2">
        <v>1</v>
      </c>
      <c r="Z297" s="2">
        <v>9</v>
      </c>
    </row>
    <row r="298" spans="1:26" x14ac:dyDescent="0.35">
      <c r="A298" s="2">
        <v>41153</v>
      </c>
      <c r="B298" s="2" t="s">
        <v>71</v>
      </c>
      <c r="C298" s="2" t="s">
        <v>208</v>
      </c>
      <c r="D298" s="2" t="s">
        <v>209</v>
      </c>
      <c r="E298" s="2" t="s">
        <v>196</v>
      </c>
      <c r="F298" s="2" t="s">
        <v>210</v>
      </c>
      <c r="G298" s="2">
        <v>238</v>
      </c>
      <c r="H298" s="2">
        <v>8</v>
      </c>
      <c r="I298" s="2">
        <v>254</v>
      </c>
      <c r="J298" s="2">
        <v>4</v>
      </c>
      <c r="K298" s="2">
        <v>40</v>
      </c>
      <c r="L298" s="2">
        <v>40</v>
      </c>
      <c r="M298" s="2">
        <v>26</v>
      </c>
      <c r="N298" s="2">
        <v>14</v>
      </c>
      <c r="O298" s="2">
        <v>8</v>
      </c>
      <c r="P298" s="2" t="s">
        <v>206</v>
      </c>
      <c r="Q298" s="2">
        <v>10</v>
      </c>
      <c r="R298" s="2">
        <v>1</v>
      </c>
      <c r="S298" s="2">
        <v>0</v>
      </c>
      <c r="T298" s="2">
        <v>0</v>
      </c>
      <c r="U298" s="2">
        <v>8</v>
      </c>
      <c r="V298" s="2" t="s">
        <v>196</v>
      </c>
      <c r="W298" s="2">
        <v>2</v>
      </c>
      <c r="X298" s="2">
        <v>0</v>
      </c>
      <c r="Y298" s="2">
        <v>1</v>
      </c>
      <c r="Z298" s="2">
        <v>21</v>
      </c>
    </row>
    <row r="299" spans="1:26" x14ac:dyDescent="0.35">
      <c r="A299" s="2">
        <v>41153</v>
      </c>
      <c r="B299" s="2" t="s">
        <v>71</v>
      </c>
      <c r="C299" s="2" t="s">
        <v>208</v>
      </c>
      <c r="D299" s="2" t="s">
        <v>209</v>
      </c>
      <c r="E299" s="2" t="s">
        <v>196</v>
      </c>
      <c r="F299" s="2" t="s">
        <v>210</v>
      </c>
      <c r="G299" s="2">
        <v>238</v>
      </c>
      <c r="H299" s="2">
        <v>8</v>
      </c>
      <c r="I299" s="2">
        <v>254</v>
      </c>
      <c r="J299" s="2">
        <v>4</v>
      </c>
      <c r="K299" s="2">
        <v>40</v>
      </c>
      <c r="L299" s="2">
        <v>40</v>
      </c>
      <c r="M299" s="2">
        <v>26</v>
      </c>
      <c r="N299" s="2">
        <v>14</v>
      </c>
      <c r="O299" s="2">
        <v>9</v>
      </c>
      <c r="P299" s="2" t="s">
        <v>270</v>
      </c>
      <c r="Q299" s="2">
        <v>1</v>
      </c>
      <c r="R299" s="2">
        <v>1</v>
      </c>
      <c r="S299" s="2">
        <v>0</v>
      </c>
      <c r="T299" s="2">
        <v>0</v>
      </c>
      <c r="U299" s="2">
        <v>9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</row>
    <row r="300" spans="1:26" x14ac:dyDescent="0.35">
      <c r="A300" s="2">
        <v>41153</v>
      </c>
      <c r="B300" s="2" t="s">
        <v>71</v>
      </c>
      <c r="C300" s="2" t="s">
        <v>208</v>
      </c>
      <c r="D300" s="2" t="s">
        <v>209</v>
      </c>
      <c r="E300" s="2" t="s">
        <v>196</v>
      </c>
      <c r="F300" s="2" t="s">
        <v>210</v>
      </c>
      <c r="G300" s="2">
        <v>238</v>
      </c>
      <c r="H300" s="2">
        <v>8</v>
      </c>
      <c r="I300" s="2">
        <v>254</v>
      </c>
      <c r="J300" s="2">
        <v>4</v>
      </c>
      <c r="K300" s="2">
        <v>40</v>
      </c>
      <c r="L300" s="2">
        <v>40</v>
      </c>
      <c r="M300" s="2">
        <v>26</v>
      </c>
      <c r="N300" s="2">
        <v>14</v>
      </c>
      <c r="O300" s="2">
        <v>10</v>
      </c>
      <c r="P300" s="2" t="s">
        <v>58</v>
      </c>
      <c r="Q300" s="2">
        <v>28</v>
      </c>
      <c r="R300" s="2">
        <v>0</v>
      </c>
      <c r="S300" s="2">
        <v>0</v>
      </c>
      <c r="T300" s="2">
        <v>0</v>
      </c>
      <c r="U300" s="2">
        <v>10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</row>
    <row r="301" spans="1:26" x14ac:dyDescent="0.35">
      <c r="A301" s="2">
        <v>41153</v>
      </c>
      <c r="B301" s="2" t="s">
        <v>71</v>
      </c>
      <c r="C301" s="2" t="s">
        <v>208</v>
      </c>
      <c r="D301" s="2" t="s">
        <v>209</v>
      </c>
      <c r="E301" s="2" t="s">
        <v>196</v>
      </c>
      <c r="F301" s="2" t="s">
        <v>210</v>
      </c>
      <c r="G301" s="2">
        <v>238</v>
      </c>
      <c r="H301" s="2">
        <v>8</v>
      </c>
      <c r="I301" s="2">
        <v>254</v>
      </c>
      <c r="J301" s="2">
        <v>4</v>
      </c>
      <c r="K301" s="2">
        <v>40</v>
      </c>
      <c r="L301" s="2">
        <v>40</v>
      </c>
      <c r="M301" s="2">
        <v>26</v>
      </c>
      <c r="N301" s="2">
        <v>14</v>
      </c>
      <c r="O301" s="2">
        <v>11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11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</row>
    <row r="302" spans="1:26" x14ac:dyDescent="0.35">
      <c r="A302" s="2">
        <v>41154</v>
      </c>
      <c r="B302" s="2" t="s">
        <v>279</v>
      </c>
      <c r="C302" s="2" t="s">
        <v>64</v>
      </c>
      <c r="D302" s="2" t="s">
        <v>195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1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1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</row>
    <row r="303" spans="1:26" x14ac:dyDescent="0.35">
      <c r="A303" s="2">
        <v>41154</v>
      </c>
      <c r="B303" s="2" t="s">
        <v>279</v>
      </c>
      <c r="C303" s="2" t="s">
        <v>64</v>
      </c>
      <c r="D303" s="2" t="s">
        <v>195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2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2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</row>
    <row r="304" spans="1:26" x14ac:dyDescent="0.35">
      <c r="A304" s="2">
        <v>41154</v>
      </c>
      <c r="B304" s="2" t="s">
        <v>279</v>
      </c>
      <c r="C304" s="2" t="s">
        <v>64</v>
      </c>
      <c r="D304" s="2" t="s">
        <v>195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3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3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</row>
    <row r="305" spans="1:26" x14ac:dyDescent="0.35">
      <c r="A305" s="2">
        <v>41154</v>
      </c>
      <c r="B305" s="2" t="s">
        <v>279</v>
      </c>
      <c r="C305" s="2" t="s">
        <v>64</v>
      </c>
      <c r="D305" s="2" t="s">
        <v>195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4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4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</row>
    <row r="306" spans="1:26" x14ac:dyDescent="0.35">
      <c r="A306" s="2">
        <v>41154</v>
      </c>
      <c r="B306" s="2" t="s">
        <v>279</v>
      </c>
      <c r="C306" s="2" t="s">
        <v>64</v>
      </c>
      <c r="D306" s="2" t="s">
        <v>195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5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5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</row>
    <row r="307" spans="1:26" x14ac:dyDescent="0.35">
      <c r="A307" s="2">
        <v>41154</v>
      </c>
      <c r="B307" s="2" t="s">
        <v>279</v>
      </c>
      <c r="C307" s="2" t="s">
        <v>64</v>
      </c>
      <c r="D307" s="2" t="s">
        <v>195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6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6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</row>
    <row r="308" spans="1:26" x14ac:dyDescent="0.35">
      <c r="A308" s="2">
        <v>41154</v>
      </c>
      <c r="B308" s="2" t="s">
        <v>279</v>
      </c>
      <c r="C308" s="2" t="s">
        <v>64</v>
      </c>
      <c r="D308" s="2" t="s">
        <v>195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7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7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</row>
    <row r="309" spans="1:26" x14ac:dyDescent="0.35">
      <c r="A309" s="2">
        <v>41154</v>
      </c>
      <c r="B309" s="2" t="s">
        <v>279</v>
      </c>
      <c r="C309" s="2" t="s">
        <v>64</v>
      </c>
      <c r="D309" s="2" t="s">
        <v>195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8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8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</row>
    <row r="310" spans="1:26" x14ac:dyDescent="0.35">
      <c r="A310" s="2">
        <v>41154</v>
      </c>
      <c r="B310" s="2" t="s">
        <v>279</v>
      </c>
      <c r="C310" s="2" t="s">
        <v>64</v>
      </c>
      <c r="D310" s="2" t="s">
        <v>195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0</v>
      </c>
      <c r="O310" s="2">
        <v>9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9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</row>
    <row r="311" spans="1:26" x14ac:dyDescent="0.35">
      <c r="A311" s="2">
        <v>41154</v>
      </c>
      <c r="B311" s="2" t="s">
        <v>279</v>
      </c>
      <c r="C311" s="2" t="s">
        <v>64</v>
      </c>
      <c r="D311" s="2" t="s">
        <v>195</v>
      </c>
      <c r="E311" s="2">
        <v>0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10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10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</row>
    <row r="312" spans="1:26" x14ac:dyDescent="0.35">
      <c r="A312" s="2">
        <v>41154</v>
      </c>
      <c r="B312" s="2" t="s">
        <v>279</v>
      </c>
      <c r="C312" s="2" t="s">
        <v>64</v>
      </c>
      <c r="D312" s="2" t="s">
        <v>195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11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11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</row>
    <row r="313" spans="1:26" x14ac:dyDescent="0.35">
      <c r="A313" s="2">
        <v>41160</v>
      </c>
      <c r="B313" s="2" t="s">
        <v>72</v>
      </c>
      <c r="C313" s="2" t="s">
        <v>229</v>
      </c>
      <c r="D313" s="2" t="s">
        <v>195</v>
      </c>
      <c r="E313" s="2" t="s">
        <v>233</v>
      </c>
      <c r="F313" s="2" t="s">
        <v>197</v>
      </c>
      <c r="G313" s="2">
        <v>245</v>
      </c>
      <c r="H313" s="2">
        <v>4</v>
      </c>
      <c r="I313" s="2">
        <v>113</v>
      </c>
      <c r="J313" s="2">
        <v>6</v>
      </c>
      <c r="K313" s="2">
        <v>39</v>
      </c>
      <c r="L313" s="2">
        <v>36</v>
      </c>
      <c r="M313" s="2">
        <v>25</v>
      </c>
      <c r="N313" s="2">
        <v>4</v>
      </c>
      <c r="O313" s="2">
        <v>1</v>
      </c>
      <c r="P313" s="2" t="s">
        <v>232</v>
      </c>
      <c r="Q313" s="2">
        <v>0</v>
      </c>
      <c r="R313" s="2">
        <v>1</v>
      </c>
      <c r="S313" s="2">
        <v>0</v>
      </c>
      <c r="T313" s="2">
        <v>0</v>
      </c>
      <c r="U313" s="2">
        <v>1</v>
      </c>
      <c r="V313" s="2" t="s">
        <v>241</v>
      </c>
      <c r="W313" s="2">
        <v>9</v>
      </c>
      <c r="X313" s="2">
        <v>2</v>
      </c>
      <c r="Y313" s="2">
        <v>2</v>
      </c>
      <c r="Z313" s="2">
        <v>28</v>
      </c>
    </row>
    <row r="314" spans="1:26" x14ac:dyDescent="0.35">
      <c r="A314" s="2">
        <v>41160</v>
      </c>
      <c r="B314" s="2" t="s">
        <v>72</v>
      </c>
      <c r="C314" s="2" t="s">
        <v>229</v>
      </c>
      <c r="D314" s="2" t="s">
        <v>195</v>
      </c>
      <c r="E314" s="2" t="s">
        <v>233</v>
      </c>
      <c r="F314" s="2" t="s">
        <v>197</v>
      </c>
      <c r="G314" s="2">
        <v>245</v>
      </c>
      <c r="H314" s="2">
        <v>4</v>
      </c>
      <c r="I314" s="2">
        <v>113</v>
      </c>
      <c r="J314" s="2">
        <v>6</v>
      </c>
      <c r="K314" s="2">
        <v>39</v>
      </c>
      <c r="L314" s="2">
        <v>36</v>
      </c>
      <c r="M314" s="2">
        <v>25</v>
      </c>
      <c r="N314" s="2">
        <v>4</v>
      </c>
      <c r="O314" s="2">
        <v>2</v>
      </c>
      <c r="P314" s="2" t="s">
        <v>211</v>
      </c>
      <c r="Q314" s="2">
        <v>9</v>
      </c>
      <c r="R314" s="2">
        <v>1</v>
      </c>
      <c r="S314" s="2">
        <v>0</v>
      </c>
      <c r="T314" s="2">
        <v>0</v>
      </c>
      <c r="U314" s="2">
        <v>2</v>
      </c>
      <c r="V314" s="2" t="s">
        <v>203</v>
      </c>
      <c r="W314" s="2">
        <v>7</v>
      </c>
      <c r="X314" s="2">
        <v>1</v>
      </c>
      <c r="Y314" s="2">
        <v>2</v>
      </c>
      <c r="Z314" s="2">
        <v>14</v>
      </c>
    </row>
    <row r="315" spans="1:26" x14ac:dyDescent="0.35">
      <c r="A315" s="2">
        <v>41160</v>
      </c>
      <c r="B315" s="2" t="s">
        <v>72</v>
      </c>
      <c r="C315" s="2" t="s">
        <v>229</v>
      </c>
      <c r="D315" s="2" t="s">
        <v>195</v>
      </c>
      <c r="E315" s="2" t="s">
        <v>233</v>
      </c>
      <c r="F315" s="2" t="s">
        <v>197</v>
      </c>
      <c r="G315" s="2">
        <v>245</v>
      </c>
      <c r="H315" s="2">
        <v>4</v>
      </c>
      <c r="I315" s="2">
        <v>113</v>
      </c>
      <c r="J315" s="2">
        <v>6</v>
      </c>
      <c r="K315" s="2">
        <v>39</v>
      </c>
      <c r="L315" s="2">
        <v>36</v>
      </c>
      <c r="M315" s="2">
        <v>25</v>
      </c>
      <c r="N315" s="2">
        <v>4</v>
      </c>
      <c r="O315" s="2">
        <v>3</v>
      </c>
      <c r="P315" s="2" t="s">
        <v>202</v>
      </c>
      <c r="Q315" s="2">
        <v>72</v>
      </c>
      <c r="R315" s="2">
        <v>1</v>
      </c>
      <c r="S315" s="2">
        <v>1</v>
      </c>
      <c r="T315" s="2">
        <v>0</v>
      </c>
      <c r="U315" s="2">
        <v>3</v>
      </c>
      <c r="V315" s="2" t="s">
        <v>214</v>
      </c>
      <c r="W315" s="2">
        <v>11</v>
      </c>
      <c r="X315" s="2">
        <v>2</v>
      </c>
      <c r="Y315" s="2">
        <v>2</v>
      </c>
      <c r="Z315" s="2">
        <v>35</v>
      </c>
    </row>
    <row r="316" spans="1:26" x14ac:dyDescent="0.35">
      <c r="A316" s="2">
        <v>41160</v>
      </c>
      <c r="B316" s="2" t="s">
        <v>72</v>
      </c>
      <c r="C316" s="2" t="s">
        <v>229</v>
      </c>
      <c r="D316" s="2" t="s">
        <v>195</v>
      </c>
      <c r="E316" s="2" t="s">
        <v>233</v>
      </c>
      <c r="F316" s="2" t="s">
        <v>197</v>
      </c>
      <c r="G316" s="2">
        <v>245</v>
      </c>
      <c r="H316" s="2">
        <v>4</v>
      </c>
      <c r="I316" s="2">
        <v>113</v>
      </c>
      <c r="J316" s="2">
        <v>6</v>
      </c>
      <c r="K316" s="2">
        <v>39</v>
      </c>
      <c r="L316" s="2">
        <v>36</v>
      </c>
      <c r="M316" s="2">
        <v>25</v>
      </c>
      <c r="N316" s="2">
        <v>4</v>
      </c>
      <c r="O316" s="2">
        <v>4</v>
      </c>
      <c r="P316" s="2" t="s">
        <v>241</v>
      </c>
      <c r="Q316" s="2">
        <v>51</v>
      </c>
      <c r="R316" s="2">
        <v>1</v>
      </c>
      <c r="S316" s="2">
        <v>1</v>
      </c>
      <c r="T316" s="2">
        <v>0</v>
      </c>
      <c r="U316" s="2">
        <v>4</v>
      </c>
      <c r="V316" s="2" t="s">
        <v>220</v>
      </c>
      <c r="W316" s="2">
        <v>3</v>
      </c>
      <c r="X316" s="2">
        <v>0</v>
      </c>
      <c r="Y316" s="2">
        <v>0</v>
      </c>
      <c r="Z316" s="2">
        <v>4</v>
      </c>
    </row>
    <row r="317" spans="1:26" x14ac:dyDescent="0.35">
      <c r="A317" s="2">
        <v>41160</v>
      </c>
      <c r="B317" s="2" t="s">
        <v>72</v>
      </c>
      <c r="C317" s="2" t="s">
        <v>229</v>
      </c>
      <c r="D317" s="2" t="s">
        <v>195</v>
      </c>
      <c r="E317" s="2" t="s">
        <v>233</v>
      </c>
      <c r="F317" s="2" t="s">
        <v>197</v>
      </c>
      <c r="G317" s="2">
        <v>245</v>
      </c>
      <c r="H317" s="2">
        <v>4</v>
      </c>
      <c r="I317" s="2">
        <v>113</v>
      </c>
      <c r="J317" s="2">
        <v>6</v>
      </c>
      <c r="K317" s="2">
        <v>39</v>
      </c>
      <c r="L317" s="2">
        <v>36</v>
      </c>
      <c r="M317" s="2">
        <v>25</v>
      </c>
      <c r="N317" s="2">
        <v>4</v>
      </c>
      <c r="O317" s="2">
        <v>5</v>
      </c>
      <c r="P317" s="2" t="s">
        <v>265</v>
      </c>
      <c r="Q317" s="2">
        <v>80</v>
      </c>
      <c r="R317" s="2">
        <v>0</v>
      </c>
      <c r="S317" s="2">
        <v>1</v>
      </c>
      <c r="T317" s="2">
        <v>0</v>
      </c>
      <c r="U317" s="2">
        <v>5</v>
      </c>
      <c r="V317" s="2" t="s">
        <v>230</v>
      </c>
      <c r="W317" s="2">
        <v>2</v>
      </c>
      <c r="X317" s="2">
        <v>0</v>
      </c>
      <c r="Y317" s="2">
        <v>0</v>
      </c>
      <c r="Z317" s="2">
        <v>9</v>
      </c>
    </row>
    <row r="318" spans="1:26" x14ac:dyDescent="0.35">
      <c r="A318" s="2">
        <v>41160</v>
      </c>
      <c r="B318" s="2" t="s">
        <v>72</v>
      </c>
      <c r="C318" s="2" t="s">
        <v>229</v>
      </c>
      <c r="D318" s="2" t="s">
        <v>195</v>
      </c>
      <c r="E318" s="2" t="s">
        <v>233</v>
      </c>
      <c r="F318" s="2" t="s">
        <v>197</v>
      </c>
      <c r="G318" s="2">
        <v>245</v>
      </c>
      <c r="H318" s="2">
        <v>4</v>
      </c>
      <c r="I318" s="2">
        <v>113</v>
      </c>
      <c r="J318" s="2">
        <v>6</v>
      </c>
      <c r="K318" s="2">
        <v>39</v>
      </c>
      <c r="L318" s="2">
        <v>36</v>
      </c>
      <c r="M318" s="2">
        <v>25</v>
      </c>
      <c r="N318" s="2">
        <v>4</v>
      </c>
      <c r="O318" s="2">
        <v>6</v>
      </c>
      <c r="P318" s="2" t="s">
        <v>220</v>
      </c>
      <c r="Q318" s="2">
        <v>8</v>
      </c>
      <c r="R318" s="2">
        <v>0</v>
      </c>
      <c r="S318" s="2">
        <v>0</v>
      </c>
      <c r="T318" s="2">
        <v>0</v>
      </c>
      <c r="U318" s="2">
        <v>6</v>
      </c>
      <c r="V318" s="2" t="s">
        <v>232</v>
      </c>
      <c r="W318" s="2">
        <v>4</v>
      </c>
      <c r="X318" s="2">
        <v>0</v>
      </c>
      <c r="Y318" s="2">
        <v>0</v>
      </c>
      <c r="Z318" s="2">
        <v>14</v>
      </c>
    </row>
    <row r="319" spans="1:26" x14ac:dyDescent="0.35">
      <c r="A319" s="2">
        <v>41160</v>
      </c>
      <c r="B319" s="2" t="s">
        <v>72</v>
      </c>
      <c r="C319" s="2" t="s">
        <v>229</v>
      </c>
      <c r="D319" s="2" t="s">
        <v>195</v>
      </c>
      <c r="E319" s="2" t="s">
        <v>233</v>
      </c>
      <c r="F319" s="2" t="s">
        <v>197</v>
      </c>
      <c r="G319" s="2">
        <v>245</v>
      </c>
      <c r="H319" s="2">
        <v>4</v>
      </c>
      <c r="I319" s="2">
        <v>113</v>
      </c>
      <c r="J319" s="2">
        <v>6</v>
      </c>
      <c r="K319" s="2">
        <v>39</v>
      </c>
      <c r="L319" s="2">
        <v>36</v>
      </c>
      <c r="M319" s="2">
        <v>25</v>
      </c>
      <c r="N319" s="2">
        <v>4</v>
      </c>
      <c r="O319" s="2">
        <v>7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7</v>
      </c>
      <c r="V319" s="2" t="s">
        <v>233</v>
      </c>
      <c r="W319" s="2">
        <v>3</v>
      </c>
      <c r="X319" s="2">
        <v>1</v>
      </c>
      <c r="Y319" s="2">
        <v>0</v>
      </c>
      <c r="Z319" s="2">
        <v>5</v>
      </c>
    </row>
    <row r="320" spans="1:26" x14ac:dyDescent="0.35">
      <c r="A320" s="2">
        <v>41160</v>
      </c>
      <c r="B320" s="2" t="s">
        <v>72</v>
      </c>
      <c r="C320" s="2" t="s">
        <v>229</v>
      </c>
      <c r="D320" s="2" t="s">
        <v>195</v>
      </c>
      <c r="E320" s="2" t="s">
        <v>233</v>
      </c>
      <c r="F320" s="2" t="s">
        <v>197</v>
      </c>
      <c r="G320" s="2">
        <v>245</v>
      </c>
      <c r="H320" s="2">
        <v>4</v>
      </c>
      <c r="I320" s="2">
        <v>113</v>
      </c>
      <c r="J320" s="2">
        <v>6</v>
      </c>
      <c r="K320" s="2">
        <v>39</v>
      </c>
      <c r="L320" s="2">
        <v>36</v>
      </c>
      <c r="M320" s="2">
        <v>25</v>
      </c>
      <c r="N320" s="2">
        <v>4</v>
      </c>
      <c r="O320" s="2">
        <v>8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8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</row>
    <row r="321" spans="1:26" x14ac:dyDescent="0.35">
      <c r="A321" s="2">
        <v>41160</v>
      </c>
      <c r="B321" s="2" t="s">
        <v>72</v>
      </c>
      <c r="C321" s="2" t="s">
        <v>229</v>
      </c>
      <c r="D321" s="2" t="s">
        <v>195</v>
      </c>
      <c r="E321" s="2" t="s">
        <v>233</v>
      </c>
      <c r="F321" s="2" t="s">
        <v>197</v>
      </c>
      <c r="G321" s="2">
        <v>245</v>
      </c>
      <c r="H321" s="2">
        <v>4</v>
      </c>
      <c r="I321" s="2">
        <v>113</v>
      </c>
      <c r="J321" s="2">
        <v>6</v>
      </c>
      <c r="K321" s="2">
        <v>39</v>
      </c>
      <c r="L321" s="2">
        <v>36</v>
      </c>
      <c r="M321" s="2">
        <v>25</v>
      </c>
      <c r="N321" s="2">
        <v>4</v>
      </c>
      <c r="O321" s="2">
        <v>9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9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</row>
    <row r="322" spans="1:26" x14ac:dyDescent="0.35">
      <c r="A322" s="2">
        <v>41160</v>
      </c>
      <c r="B322" s="2" t="s">
        <v>72</v>
      </c>
      <c r="C322" s="2" t="s">
        <v>229</v>
      </c>
      <c r="D322" s="2" t="s">
        <v>195</v>
      </c>
      <c r="E322" s="2" t="s">
        <v>233</v>
      </c>
      <c r="F322" s="2" t="s">
        <v>197</v>
      </c>
      <c r="G322" s="2">
        <v>245</v>
      </c>
      <c r="H322" s="2">
        <v>4</v>
      </c>
      <c r="I322" s="2">
        <v>113</v>
      </c>
      <c r="J322" s="2">
        <v>6</v>
      </c>
      <c r="K322" s="2">
        <v>39</v>
      </c>
      <c r="L322" s="2">
        <v>36</v>
      </c>
      <c r="M322" s="2">
        <v>25</v>
      </c>
      <c r="N322" s="2">
        <v>4</v>
      </c>
      <c r="O322" s="2">
        <v>10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10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</row>
    <row r="323" spans="1:26" x14ac:dyDescent="0.35">
      <c r="A323" s="2">
        <v>41160</v>
      </c>
      <c r="B323" s="2" t="s">
        <v>72</v>
      </c>
      <c r="C323" s="2" t="s">
        <v>229</v>
      </c>
      <c r="D323" s="2" t="s">
        <v>195</v>
      </c>
      <c r="E323" s="2" t="s">
        <v>233</v>
      </c>
      <c r="F323" s="2" t="s">
        <v>197</v>
      </c>
      <c r="G323" s="2">
        <v>245</v>
      </c>
      <c r="H323" s="2">
        <v>4</v>
      </c>
      <c r="I323" s="2">
        <v>113</v>
      </c>
      <c r="J323" s="2">
        <v>6</v>
      </c>
      <c r="K323" s="2">
        <v>39</v>
      </c>
      <c r="L323" s="2">
        <v>36</v>
      </c>
      <c r="M323" s="2">
        <v>25</v>
      </c>
      <c r="N323" s="2">
        <v>4</v>
      </c>
      <c r="O323" s="2">
        <v>11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11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</row>
    <row r="324" spans="1:26" x14ac:dyDescent="0.35">
      <c r="A324" s="2">
        <v>41161</v>
      </c>
      <c r="B324" s="2" t="s">
        <v>278</v>
      </c>
      <c r="C324" s="2" t="s">
        <v>229</v>
      </c>
      <c r="D324" s="2" t="s">
        <v>195</v>
      </c>
      <c r="E324" s="2" t="s">
        <v>199</v>
      </c>
      <c r="F324" s="2" t="s">
        <v>197</v>
      </c>
      <c r="G324" s="2">
        <v>210</v>
      </c>
      <c r="H324" s="2">
        <v>8</v>
      </c>
      <c r="I324" s="2">
        <v>131</v>
      </c>
      <c r="J324" s="2">
        <v>8</v>
      </c>
      <c r="K324" s="2">
        <v>38</v>
      </c>
      <c r="L324" s="2">
        <v>41</v>
      </c>
      <c r="M324" s="2">
        <v>23</v>
      </c>
      <c r="N324" s="2">
        <v>3</v>
      </c>
      <c r="O324" s="2">
        <v>1</v>
      </c>
      <c r="P324" s="2" t="s">
        <v>241</v>
      </c>
      <c r="Q324" s="2">
        <v>72</v>
      </c>
      <c r="R324" s="2">
        <v>1</v>
      </c>
      <c r="S324" s="2">
        <v>1</v>
      </c>
      <c r="T324" s="2">
        <v>0</v>
      </c>
      <c r="U324" s="2">
        <v>1</v>
      </c>
      <c r="V324" s="2" t="s">
        <v>201</v>
      </c>
      <c r="W324" s="2">
        <v>8</v>
      </c>
      <c r="X324" s="2">
        <v>2</v>
      </c>
      <c r="Y324" s="2">
        <v>1</v>
      </c>
      <c r="Z324" s="2">
        <v>27</v>
      </c>
    </row>
    <row r="325" spans="1:26" x14ac:dyDescent="0.35">
      <c r="A325" s="2">
        <v>41161</v>
      </c>
      <c r="B325" s="2" t="s">
        <v>278</v>
      </c>
      <c r="C325" s="2" t="s">
        <v>229</v>
      </c>
      <c r="D325" s="2" t="s">
        <v>195</v>
      </c>
      <c r="E325" s="2" t="s">
        <v>199</v>
      </c>
      <c r="F325" s="2" t="s">
        <v>197</v>
      </c>
      <c r="G325" s="2">
        <v>210</v>
      </c>
      <c r="H325" s="2">
        <v>8</v>
      </c>
      <c r="I325" s="2">
        <v>131</v>
      </c>
      <c r="J325" s="2">
        <v>8</v>
      </c>
      <c r="K325" s="2">
        <v>38</v>
      </c>
      <c r="L325" s="2">
        <v>41</v>
      </c>
      <c r="M325" s="2">
        <v>23</v>
      </c>
      <c r="N325" s="2">
        <v>3</v>
      </c>
      <c r="O325" s="2">
        <v>2</v>
      </c>
      <c r="P325" s="2" t="s">
        <v>239</v>
      </c>
      <c r="Q325" s="2">
        <v>8</v>
      </c>
      <c r="R325" s="2">
        <v>1</v>
      </c>
      <c r="S325" s="2">
        <v>0</v>
      </c>
      <c r="T325" s="2">
        <v>0</v>
      </c>
      <c r="U325" s="2">
        <v>2</v>
      </c>
      <c r="V325" s="2" t="s">
        <v>206</v>
      </c>
      <c r="W325" s="2">
        <v>11</v>
      </c>
      <c r="X325" s="2">
        <v>3</v>
      </c>
      <c r="Y325" s="2">
        <v>1</v>
      </c>
      <c r="Z325" s="2">
        <v>38</v>
      </c>
    </row>
    <row r="326" spans="1:26" x14ac:dyDescent="0.35">
      <c r="A326" s="2">
        <v>41161</v>
      </c>
      <c r="B326" s="2" t="s">
        <v>278</v>
      </c>
      <c r="C326" s="2" t="s">
        <v>229</v>
      </c>
      <c r="D326" s="2" t="s">
        <v>195</v>
      </c>
      <c r="E326" s="2" t="s">
        <v>199</v>
      </c>
      <c r="F326" s="2" t="s">
        <v>197</v>
      </c>
      <c r="G326" s="2">
        <v>210</v>
      </c>
      <c r="H326" s="2">
        <v>8</v>
      </c>
      <c r="I326" s="2">
        <v>131</v>
      </c>
      <c r="J326" s="2">
        <v>8</v>
      </c>
      <c r="K326" s="2">
        <v>38</v>
      </c>
      <c r="L326" s="2">
        <v>41</v>
      </c>
      <c r="M326" s="2">
        <v>23</v>
      </c>
      <c r="N326" s="2">
        <v>3</v>
      </c>
      <c r="O326" s="2">
        <v>3</v>
      </c>
      <c r="P326" s="2" t="s">
        <v>200</v>
      </c>
      <c r="Q326" s="2">
        <v>47</v>
      </c>
      <c r="R326" s="2">
        <v>1</v>
      </c>
      <c r="S326" s="2">
        <v>0</v>
      </c>
      <c r="T326" s="2">
        <v>0</v>
      </c>
      <c r="U326" s="2">
        <v>3</v>
      </c>
      <c r="V326" s="2" t="s">
        <v>244</v>
      </c>
      <c r="W326" s="2">
        <v>5</v>
      </c>
      <c r="X326" s="2">
        <v>1</v>
      </c>
      <c r="Y326" s="2">
        <v>3</v>
      </c>
      <c r="Z326" s="2">
        <v>20</v>
      </c>
    </row>
    <row r="327" spans="1:26" x14ac:dyDescent="0.35">
      <c r="A327" s="2">
        <v>41161</v>
      </c>
      <c r="B327" s="2" t="s">
        <v>278</v>
      </c>
      <c r="C327" s="2" t="s">
        <v>229</v>
      </c>
      <c r="D327" s="2" t="s">
        <v>195</v>
      </c>
      <c r="E327" s="2" t="s">
        <v>199</v>
      </c>
      <c r="F327" s="2" t="s">
        <v>197</v>
      </c>
      <c r="G327" s="2">
        <v>210</v>
      </c>
      <c r="H327" s="2">
        <v>8</v>
      </c>
      <c r="I327" s="2">
        <v>131</v>
      </c>
      <c r="J327" s="2">
        <v>8</v>
      </c>
      <c r="K327" s="2">
        <v>38</v>
      </c>
      <c r="L327" s="2">
        <v>41</v>
      </c>
      <c r="M327" s="2">
        <v>23</v>
      </c>
      <c r="N327" s="2">
        <v>3</v>
      </c>
      <c r="O327" s="2">
        <v>4</v>
      </c>
      <c r="P327" s="2" t="s">
        <v>242</v>
      </c>
      <c r="Q327" s="2">
        <v>10</v>
      </c>
      <c r="R327" s="2">
        <v>1</v>
      </c>
      <c r="S327" s="2">
        <v>0</v>
      </c>
      <c r="T327" s="2">
        <v>0</v>
      </c>
      <c r="U327" s="2">
        <v>4</v>
      </c>
      <c r="V327" s="2" t="s">
        <v>203</v>
      </c>
      <c r="W327" s="2">
        <v>3</v>
      </c>
      <c r="X327" s="2">
        <v>0</v>
      </c>
      <c r="Y327" s="2">
        <v>1</v>
      </c>
      <c r="Z327" s="2">
        <v>19</v>
      </c>
    </row>
    <row r="328" spans="1:26" x14ac:dyDescent="0.35">
      <c r="A328" s="2">
        <v>41161</v>
      </c>
      <c r="B328" s="2" t="s">
        <v>278</v>
      </c>
      <c r="C328" s="2" t="s">
        <v>229</v>
      </c>
      <c r="D328" s="2" t="s">
        <v>195</v>
      </c>
      <c r="E328" s="2" t="s">
        <v>199</v>
      </c>
      <c r="F328" s="2" t="s">
        <v>197</v>
      </c>
      <c r="G328" s="2">
        <v>210</v>
      </c>
      <c r="H328" s="2">
        <v>8</v>
      </c>
      <c r="I328" s="2">
        <v>131</v>
      </c>
      <c r="J328" s="2">
        <v>8</v>
      </c>
      <c r="K328" s="2">
        <v>38</v>
      </c>
      <c r="L328" s="2">
        <v>41</v>
      </c>
      <c r="M328" s="2">
        <v>23</v>
      </c>
      <c r="N328" s="2">
        <v>3</v>
      </c>
      <c r="O328" s="2">
        <v>5</v>
      </c>
      <c r="P328" s="2" t="s">
        <v>199</v>
      </c>
      <c r="Q328" s="2">
        <v>41</v>
      </c>
      <c r="R328" s="2">
        <v>0</v>
      </c>
      <c r="S328" s="2">
        <v>0</v>
      </c>
      <c r="T328" s="2">
        <v>0</v>
      </c>
      <c r="U328" s="2">
        <v>5</v>
      </c>
      <c r="V328" s="2" t="s">
        <v>241</v>
      </c>
      <c r="W328" s="2">
        <v>4</v>
      </c>
      <c r="X328" s="2">
        <v>4</v>
      </c>
      <c r="Y328" s="2">
        <v>0</v>
      </c>
      <c r="Z328" s="2">
        <v>0</v>
      </c>
    </row>
    <row r="329" spans="1:26" x14ac:dyDescent="0.35">
      <c r="A329" s="2">
        <v>41161</v>
      </c>
      <c r="B329" s="2" t="s">
        <v>278</v>
      </c>
      <c r="C329" s="2" t="s">
        <v>229</v>
      </c>
      <c r="D329" s="2" t="s">
        <v>195</v>
      </c>
      <c r="E329" s="2" t="s">
        <v>199</v>
      </c>
      <c r="F329" s="2" t="s">
        <v>197</v>
      </c>
      <c r="G329" s="2">
        <v>210</v>
      </c>
      <c r="H329" s="2">
        <v>8</v>
      </c>
      <c r="I329" s="2">
        <v>131</v>
      </c>
      <c r="J329" s="2">
        <v>8</v>
      </c>
      <c r="K329" s="2">
        <v>38</v>
      </c>
      <c r="L329" s="2">
        <v>41</v>
      </c>
      <c r="M329" s="2">
        <v>23</v>
      </c>
      <c r="N329" s="2">
        <v>3</v>
      </c>
      <c r="O329" s="2">
        <v>6</v>
      </c>
      <c r="P329" s="2" t="s">
        <v>265</v>
      </c>
      <c r="Q329" s="2">
        <v>1</v>
      </c>
      <c r="R329" s="2">
        <v>1</v>
      </c>
      <c r="S329" s="2">
        <v>0</v>
      </c>
      <c r="T329" s="2">
        <v>0</v>
      </c>
      <c r="U329" s="2">
        <v>6</v>
      </c>
      <c r="V329" s="2" t="s">
        <v>265</v>
      </c>
      <c r="W329" s="2">
        <v>3</v>
      </c>
      <c r="X329" s="2">
        <v>2</v>
      </c>
      <c r="Y329" s="2">
        <v>0</v>
      </c>
      <c r="Z329" s="2">
        <v>2</v>
      </c>
    </row>
    <row r="330" spans="1:26" x14ac:dyDescent="0.35">
      <c r="A330" s="2">
        <v>41161</v>
      </c>
      <c r="B330" s="2" t="s">
        <v>278</v>
      </c>
      <c r="C330" s="2" t="s">
        <v>229</v>
      </c>
      <c r="D330" s="2" t="s">
        <v>195</v>
      </c>
      <c r="E330" s="2" t="s">
        <v>199</v>
      </c>
      <c r="F330" s="2" t="s">
        <v>197</v>
      </c>
      <c r="G330" s="2">
        <v>210</v>
      </c>
      <c r="H330" s="2">
        <v>8</v>
      </c>
      <c r="I330" s="2">
        <v>131</v>
      </c>
      <c r="J330" s="2">
        <v>8</v>
      </c>
      <c r="K330" s="2">
        <v>38</v>
      </c>
      <c r="L330" s="2">
        <v>41</v>
      </c>
      <c r="M330" s="2">
        <v>23</v>
      </c>
      <c r="N330" s="2">
        <v>3</v>
      </c>
      <c r="O330" s="2">
        <v>7</v>
      </c>
      <c r="P330" s="2" t="s">
        <v>203</v>
      </c>
      <c r="Q330" s="2">
        <v>0</v>
      </c>
      <c r="R330" s="2">
        <v>1</v>
      </c>
      <c r="S330" s="2">
        <v>0</v>
      </c>
      <c r="T330" s="2">
        <v>0</v>
      </c>
      <c r="U330" s="2">
        <v>7</v>
      </c>
      <c r="V330" s="2" t="s">
        <v>199</v>
      </c>
      <c r="W330" s="2">
        <v>3</v>
      </c>
      <c r="X330" s="2">
        <v>0</v>
      </c>
      <c r="Y330" s="2">
        <v>1</v>
      </c>
      <c r="Z330" s="2">
        <v>15</v>
      </c>
    </row>
    <row r="331" spans="1:26" x14ac:dyDescent="0.35">
      <c r="A331" s="2">
        <v>41161</v>
      </c>
      <c r="B331" s="2" t="s">
        <v>278</v>
      </c>
      <c r="C331" s="2" t="s">
        <v>229</v>
      </c>
      <c r="D331" s="2" t="s">
        <v>195</v>
      </c>
      <c r="E331" s="2" t="s">
        <v>199</v>
      </c>
      <c r="F331" s="2" t="s">
        <v>197</v>
      </c>
      <c r="G331" s="2">
        <v>210</v>
      </c>
      <c r="H331" s="2">
        <v>8</v>
      </c>
      <c r="I331" s="2">
        <v>131</v>
      </c>
      <c r="J331" s="2">
        <v>8</v>
      </c>
      <c r="K331" s="2">
        <v>38</v>
      </c>
      <c r="L331" s="2">
        <v>41</v>
      </c>
      <c r="M331" s="2">
        <v>23</v>
      </c>
      <c r="N331" s="2">
        <v>3</v>
      </c>
      <c r="O331" s="2">
        <v>8</v>
      </c>
      <c r="P331" s="2" t="s">
        <v>201</v>
      </c>
      <c r="Q331" s="2">
        <v>6</v>
      </c>
      <c r="R331" s="2">
        <v>1</v>
      </c>
      <c r="S331" s="2">
        <v>0</v>
      </c>
      <c r="T331" s="2">
        <v>0</v>
      </c>
      <c r="U331" s="2">
        <v>8</v>
      </c>
      <c r="V331" s="2" t="s">
        <v>239</v>
      </c>
      <c r="W331" s="2">
        <v>1</v>
      </c>
      <c r="X331" s="2">
        <v>0</v>
      </c>
      <c r="Y331" s="2">
        <v>1</v>
      </c>
      <c r="Z331" s="2">
        <v>7</v>
      </c>
    </row>
    <row r="332" spans="1:26" x14ac:dyDescent="0.35">
      <c r="A332" s="2">
        <v>41161</v>
      </c>
      <c r="B332" s="2" t="s">
        <v>278</v>
      </c>
      <c r="C332" s="2" t="s">
        <v>229</v>
      </c>
      <c r="D332" s="2" t="s">
        <v>195</v>
      </c>
      <c r="E332" s="2" t="s">
        <v>199</v>
      </c>
      <c r="F332" s="2" t="s">
        <v>197</v>
      </c>
      <c r="G332" s="2">
        <v>210</v>
      </c>
      <c r="H332" s="2">
        <v>8</v>
      </c>
      <c r="I332" s="2">
        <v>131</v>
      </c>
      <c r="J332" s="2">
        <v>8</v>
      </c>
      <c r="K332" s="2">
        <v>38</v>
      </c>
      <c r="L332" s="2">
        <v>41</v>
      </c>
      <c r="M332" s="2">
        <v>23</v>
      </c>
      <c r="N332" s="2">
        <v>3</v>
      </c>
      <c r="O332" s="2">
        <v>9</v>
      </c>
      <c r="P332" s="2" t="s">
        <v>244</v>
      </c>
      <c r="Q332" s="2">
        <v>1</v>
      </c>
      <c r="R332" s="2">
        <v>1</v>
      </c>
      <c r="S332" s="2">
        <v>0</v>
      </c>
      <c r="T332" s="2">
        <v>0</v>
      </c>
      <c r="U332" s="2">
        <v>9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</row>
    <row r="333" spans="1:26" x14ac:dyDescent="0.35">
      <c r="A333" s="2">
        <v>41161</v>
      </c>
      <c r="B333" s="2" t="s">
        <v>278</v>
      </c>
      <c r="C333" s="2" t="s">
        <v>229</v>
      </c>
      <c r="D333" s="2" t="s">
        <v>195</v>
      </c>
      <c r="E333" s="2" t="s">
        <v>199</v>
      </c>
      <c r="F333" s="2" t="s">
        <v>197</v>
      </c>
      <c r="G333" s="2">
        <v>210</v>
      </c>
      <c r="H333" s="2">
        <v>8</v>
      </c>
      <c r="I333" s="2">
        <v>131</v>
      </c>
      <c r="J333" s="2">
        <v>8</v>
      </c>
      <c r="K333" s="2">
        <v>38</v>
      </c>
      <c r="L333" s="2">
        <v>41</v>
      </c>
      <c r="M333" s="2">
        <v>23</v>
      </c>
      <c r="N333" s="2">
        <v>3</v>
      </c>
      <c r="O333" s="2">
        <v>10</v>
      </c>
      <c r="P333" s="2" t="s">
        <v>206</v>
      </c>
      <c r="Q333" s="2">
        <v>1</v>
      </c>
      <c r="R333" s="2">
        <v>0</v>
      </c>
      <c r="S333" s="2">
        <v>0</v>
      </c>
      <c r="T333" s="2">
        <v>0</v>
      </c>
      <c r="U333" s="2">
        <v>10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</row>
    <row r="334" spans="1:26" x14ac:dyDescent="0.35">
      <c r="A334" s="2">
        <v>41161</v>
      </c>
      <c r="B334" s="2" t="s">
        <v>278</v>
      </c>
      <c r="C334" s="2" t="s">
        <v>229</v>
      </c>
      <c r="D334" s="2" t="s">
        <v>195</v>
      </c>
      <c r="E334" s="2" t="s">
        <v>199</v>
      </c>
      <c r="F334" s="2" t="s">
        <v>197</v>
      </c>
      <c r="G334" s="2">
        <v>210</v>
      </c>
      <c r="H334" s="2">
        <v>8</v>
      </c>
      <c r="I334" s="2">
        <v>131</v>
      </c>
      <c r="J334" s="2">
        <v>8</v>
      </c>
      <c r="K334" s="2">
        <v>38</v>
      </c>
      <c r="L334" s="2">
        <v>41</v>
      </c>
      <c r="M334" s="2">
        <v>23</v>
      </c>
      <c r="N334" s="2">
        <v>3</v>
      </c>
      <c r="O334" s="2">
        <v>11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11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</row>
    <row r="335" spans="1:26" x14ac:dyDescent="0.35">
      <c r="A335" s="2">
        <v>41167</v>
      </c>
      <c r="B335" s="2" t="s">
        <v>282</v>
      </c>
      <c r="C335" s="2" t="s">
        <v>194</v>
      </c>
      <c r="D335" s="2" t="s">
        <v>195</v>
      </c>
      <c r="E335" s="2" t="s">
        <v>199</v>
      </c>
      <c r="F335" s="2" t="s">
        <v>210</v>
      </c>
      <c r="G335" s="2">
        <v>135</v>
      </c>
      <c r="H335" s="2">
        <v>6</v>
      </c>
      <c r="I335" s="2">
        <v>133</v>
      </c>
      <c r="J335" s="2">
        <v>10</v>
      </c>
      <c r="K335" s="2">
        <v>40</v>
      </c>
      <c r="L335" s="2">
        <v>33</v>
      </c>
      <c r="M335" s="2">
        <v>5</v>
      </c>
      <c r="N335" s="2">
        <v>6</v>
      </c>
      <c r="O335" s="2">
        <v>1</v>
      </c>
      <c r="P335" s="2" t="s">
        <v>201</v>
      </c>
      <c r="Q335" s="2">
        <v>0</v>
      </c>
      <c r="R335" s="2">
        <v>1</v>
      </c>
      <c r="S335" s="2">
        <v>0</v>
      </c>
      <c r="T335" s="2">
        <v>0</v>
      </c>
      <c r="U335" s="2">
        <v>1</v>
      </c>
      <c r="V335" s="2" t="s">
        <v>206</v>
      </c>
      <c r="W335" s="2">
        <v>6</v>
      </c>
      <c r="X335" s="2">
        <v>0</v>
      </c>
      <c r="Y335" s="2">
        <v>2</v>
      </c>
      <c r="Z335" s="2">
        <v>27</v>
      </c>
    </row>
    <row r="336" spans="1:26" x14ac:dyDescent="0.35">
      <c r="A336" s="2">
        <v>41167</v>
      </c>
      <c r="B336" s="2" t="s">
        <v>282</v>
      </c>
      <c r="C336" s="2" t="s">
        <v>194</v>
      </c>
      <c r="D336" s="2" t="s">
        <v>195</v>
      </c>
      <c r="E336" s="2" t="s">
        <v>199</v>
      </c>
      <c r="F336" s="2" t="s">
        <v>210</v>
      </c>
      <c r="G336" s="2">
        <v>135</v>
      </c>
      <c r="H336" s="2">
        <v>6</v>
      </c>
      <c r="I336" s="2">
        <v>133</v>
      </c>
      <c r="J336" s="2">
        <v>10</v>
      </c>
      <c r="K336" s="2">
        <v>40</v>
      </c>
      <c r="L336" s="2">
        <v>33</v>
      </c>
      <c r="M336" s="2">
        <v>5</v>
      </c>
      <c r="N336" s="2">
        <v>6</v>
      </c>
      <c r="O336" s="2">
        <v>2</v>
      </c>
      <c r="P336" s="2" t="s">
        <v>239</v>
      </c>
      <c r="Q336" s="2">
        <v>2</v>
      </c>
      <c r="R336" s="2">
        <v>1</v>
      </c>
      <c r="S336" s="2">
        <v>0</v>
      </c>
      <c r="T336" s="2">
        <v>0</v>
      </c>
      <c r="U336" s="2">
        <v>2</v>
      </c>
      <c r="V336" s="2" t="s">
        <v>280</v>
      </c>
      <c r="W336" s="2">
        <v>7</v>
      </c>
      <c r="X336" s="2">
        <v>2</v>
      </c>
      <c r="Y336" s="2">
        <v>1</v>
      </c>
      <c r="Z336" s="2">
        <v>28</v>
      </c>
    </row>
    <row r="337" spans="1:26" x14ac:dyDescent="0.35">
      <c r="A337" s="2">
        <v>41167</v>
      </c>
      <c r="B337" s="2" t="s">
        <v>282</v>
      </c>
      <c r="C337" s="2" t="s">
        <v>194</v>
      </c>
      <c r="D337" s="2" t="s">
        <v>195</v>
      </c>
      <c r="E337" s="2" t="s">
        <v>199</v>
      </c>
      <c r="F337" s="2" t="s">
        <v>210</v>
      </c>
      <c r="G337" s="2">
        <v>135</v>
      </c>
      <c r="H337" s="2">
        <v>6</v>
      </c>
      <c r="I337" s="2">
        <v>133</v>
      </c>
      <c r="J337" s="2">
        <v>10</v>
      </c>
      <c r="K337" s="2">
        <v>40</v>
      </c>
      <c r="L337" s="2">
        <v>33</v>
      </c>
      <c r="M337" s="2">
        <v>5</v>
      </c>
      <c r="N337" s="2">
        <v>6</v>
      </c>
      <c r="O337" s="2">
        <v>3</v>
      </c>
      <c r="P337" s="2" t="s">
        <v>265</v>
      </c>
      <c r="Q337" s="2">
        <v>3</v>
      </c>
      <c r="R337" s="2">
        <v>1</v>
      </c>
      <c r="S337" s="2">
        <v>0</v>
      </c>
      <c r="T337" s="2">
        <v>0</v>
      </c>
      <c r="U337" s="2">
        <v>3</v>
      </c>
      <c r="V337" s="2" t="s">
        <v>199</v>
      </c>
      <c r="W337" s="2">
        <v>8</v>
      </c>
      <c r="X337" s="2">
        <v>1</v>
      </c>
      <c r="Y337" s="2">
        <v>5</v>
      </c>
      <c r="Z337" s="2">
        <v>11</v>
      </c>
    </row>
    <row r="338" spans="1:26" x14ac:dyDescent="0.35">
      <c r="A338" s="2">
        <v>41167</v>
      </c>
      <c r="B338" s="2" t="s">
        <v>282</v>
      </c>
      <c r="C338" s="2" t="s">
        <v>194</v>
      </c>
      <c r="D338" s="2" t="s">
        <v>195</v>
      </c>
      <c r="E338" s="2" t="s">
        <v>199</v>
      </c>
      <c r="F338" s="2" t="s">
        <v>210</v>
      </c>
      <c r="G338" s="2">
        <v>135</v>
      </c>
      <c r="H338" s="2">
        <v>6</v>
      </c>
      <c r="I338" s="2">
        <v>133</v>
      </c>
      <c r="J338" s="2">
        <v>10</v>
      </c>
      <c r="K338" s="2">
        <v>40</v>
      </c>
      <c r="L338" s="2">
        <v>33</v>
      </c>
      <c r="M338" s="2">
        <v>5</v>
      </c>
      <c r="N338" s="2">
        <v>6</v>
      </c>
      <c r="O338" s="2">
        <v>4</v>
      </c>
      <c r="P338" s="2" t="s">
        <v>242</v>
      </c>
      <c r="Q338" s="2">
        <v>20</v>
      </c>
      <c r="R338" s="2">
        <v>1</v>
      </c>
      <c r="S338" s="2">
        <v>0</v>
      </c>
      <c r="T338" s="2">
        <v>0</v>
      </c>
      <c r="U338" s="2">
        <v>4</v>
      </c>
      <c r="V338" s="2" t="s">
        <v>201</v>
      </c>
      <c r="W338" s="2">
        <v>5</v>
      </c>
      <c r="X338" s="2">
        <v>1</v>
      </c>
      <c r="Y338" s="2">
        <v>0</v>
      </c>
      <c r="Z338" s="2">
        <v>23</v>
      </c>
    </row>
    <row r="339" spans="1:26" x14ac:dyDescent="0.35">
      <c r="A339" s="2">
        <v>41167</v>
      </c>
      <c r="B339" s="2" t="s">
        <v>282</v>
      </c>
      <c r="C339" s="2" t="s">
        <v>194</v>
      </c>
      <c r="D339" s="2" t="s">
        <v>195</v>
      </c>
      <c r="E339" s="2" t="s">
        <v>199</v>
      </c>
      <c r="F339" s="2" t="s">
        <v>210</v>
      </c>
      <c r="G339" s="2">
        <v>135</v>
      </c>
      <c r="H339" s="2">
        <v>6</v>
      </c>
      <c r="I339" s="2">
        <v>133</v>
      </c>
      <c r="J339" s="2">
        <v>10</v>
      </c>
      <c r="K339" s="2">
        <v>40</v>
      </c>
      <c r="L339" s="2">
        <v>33</v>
      </c>
      <c r="M339" s="2">
        <v>5</v>
      </c>
      <c r="N339" s="2">
        <v>6</v>
      </c>
      <c r="O339" s="2">
        <v>5</v>
      </c>
      <c r="P339" s="2" t="s">
        <v>212</v>
      </c>
      <c r="Q339" s="2">
        <v>28</v>
      </c>
      <c r="R339" s="2">
        <v>0</v>
      </c>
      <c r="S339" s="2">
        <v>0</v>
      </c>
      <c r="T339" s="2">
        <v>0</v>
      </c>
      <c r="U339" s="2">
        <v>5</v>
      </c>
      <c r="V339" s="2" t="s">
        <v>232</v>
      </c>
      <c r="W339" s="2">
        <v>7</v>
      </c>
      <c r="X339" s="2">
        <v>3</v>
      </c>
      <c r="Y339" s="2">
        <v>2</v>
      </c>
      <c r="Z339" s="2">
        <v>16</v>
      </c>
    </row>
    <row r="340" spans="1:26" x14ac:dyDescent="0.35">
      <c r="A340" s="2">
        <v>41167</v>
      </c>
      <c r="B340" s="2" t="s">
        <v>282</v>
      </c>
      <c r="C340" s="2" t="s">
        <v>194</v>
      </c>
      <c r="D340" s="2" t="s">
        <v>195</v>
      </c>
      <c r="E340" s="2" t="s">
        <v>199</v>
      </c>
      <c r="F340" s="2" t="s">
        <v>210</v>
      </c>
      <c r="G340" s="2">
        <v>135</v>
      </c>
      <c r="H340" s="2">
        <v>6</v>
      </c>
      <c r="I340" s="2">
        <v>133</v>
      </c>
      <c r="J340" s="2">
        <v>10</v>
      </c>
      <c r="K340" s="2">
        <v>40</v>
      </c>
      <c r="L340" s="2">
        <v>33</v>
      </c>
      <c r="M340" s="2">
        <v>5</v>
      </c>
      <c r="N340" s="2">
        <v>6</v>
      </c>
      <c r="O340" s="2">
        <v>6</v>
      </c>
      <c r="P340" s="2" t="s">
        <v>199</v>
      </c>
      <c r="Q340" s="2">
        <v>6</v>
      </c>
      <c r="R340" s="2">
        <v>1</v>
      </c>
      <c r="S340" s="2">
        <v>0</v>
      </c>
      <c r="T340" s="2">
        <v>0</v>
      </c>
      <c r="U340" s="2">
        <v>6</v>
      </c>
      <c r="V340" s="2" t="s">
        <v>233</v>
      </c>
      <c r="W340" s="2">
        <v>7</v>
      </c>
      <c r="X340" s="2">
        <v>2</v>
      </c>
      <c r="Y340" s="2">
        <v>0</v>
      </c>
      <c r="Z340" s="2">
        <v>22</v>
      </c>
    </row>
    <row r="341" spans="1:26" x14ac:dyDescent="0.35">
      <c r="A341" s="2">
        <v>41167</v>
      </c>
      <c r="B341" s="2" t="s">
        <v>282</v>
      </c>
      <c r="C341" s="2" t="s">
        <v>194</v>
      </c>
      <c r="D341" s="2" t="s">
        <v>195</v>
      </c>
      <c r="E341" s="2" t="s">
        <v>199</v>
      </c>
      <c r="F341" s="2" t="s">
        <v>210</v>
      </c>
      <c r="G341" s="2">
        <v>135</v>
      </c>
      <c r="H341" s="2">
        <v>6</v>
      </c>
      <c r="I341" s="2">
        <v>133</v>
      </c>
      <c r="J341" s="2">
        <v>10</v>
      </c>
      <c r="K341" s="2">
        <v>40</v>
      </c>
      <c r="L341" s="2">
        <v>33</v>
      </c>
      <c r="M341" s="2">
        <v>5</v>
      </c>
      <c r="N341" s="2">
        <v>6</v>
      </c>
      <c r="O341" s="2">
        <v>7</v>
      </c>
      <c r="P341" s="2" t="s">
        <v>233</v>
      </c>
      <c r="Q341" s="2">
        <v>52</v>
      </c>
      <c r="R341" s="2">
        <v>1</v>
      </c>
      <c r="S341" s="2">
        <v>1</v>
      </c>
      <c r="T341" s="2">
        <v>0</v>
      </c>
      <c r="U341" s="2">
        <v>7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</row>
    <row r="342" spans="1:26" x14ac:dyDescent="0.35">
      <c r="A342" s="2">
        <v>41167</v>
      </c>
      <c r="B342" s="2" t="s">
        <v>282</v>
      </c>
      <c r="C342" s="2" t="s">
        <v>194</v>
      </c>
      <c r="D342" s="2" t="s">
        <v>195</v>
      </c>
      <c r="E342" s="2" t="s">
        <v>199</v>
      </c>
      <c r="F342" s="2" t="s">
        <v>210</v>
      </c>
      <c r="G342" s="2">
        <v>135</v>
      </c>
      <c r="H342" s="2">
        <v>6</v>
      </c>
      <c r="I342" s="2">
        <v>133</v>
      </c>
      <c r="J342" s="2">
        <v>10</v>
      </c>
      <c r="K342" s="2">
        <v>40</v>
      </c>
      <c r="L342" s="2">
        <v>33</v>
      </c>
      <c r="M342" s="2">
        <v>5</v>
      </c>
      <c r="N342" s="2">
        <v>6</v>
      </c>
      <c r="O342" s="2">
        <v>8</v>
      </c>
      <c r="P342" s="2" t="s">
        <v>232</v>
      </c>
      <c r="Q342" s="2">
        <v>19</v>
      </c>
      <c r="R342" s="2">
        <v>0</v>
      </c>
      <c r="S342" s="2">
        <v>0</v>
      </c>
      <c r="T342" s="2">
        <v>0</v>
      </c>
      <c r="U342" s="2">
        <v>8</v>
      </c>
      <c r="V342" s="2">
        <v>0</v>
      </c>
      <c r="W342" s="2">
        <v>0</v>
      </c>
      <c r="X342" s="2">
        <v>0</v>
      </c>
      <c r="Y342" s="2">
        <v>0</v>
      </c>
      <c r="Z342" s="2">
        <v>0</v>
      </c>
    </row>
    <row r="343" spans="1:26" x14ac:dyDescent="0.35">
      <c r="A343" s="2">
        <v>41167</v>
      </c>
      <c r="B343" s="2" t="s">
        <v>282</v>
      </c>
      <c r="C343" s="2" t="s">
        <v>194</v>
      </c>
      <c r="D343" s="2" t="s">
        <v>195</v>
      </c>
      <c r="E343" s="2" t="s">
        <v>199</v>
      </c>
      <c r="F343" s="2" t="s">
        <v>210</v>
      </c>
      <c r="G343" s="2">
        <v>135</v>
      </c>
      <c r="H343" s="2">
        <v>6</v>
      </c>
      <c r="I343" s="2">
        <v>133</v>
      </c>
      <c r="J343" s="2">
        <v>10</v>
      </c>
      <c r="K343" s="2">
        <v>40</v>
      </c>
      <c r="L343" s="2">
        <v>33</v>
      </c>
      <c r="M343" s="2">
        <v>5</v>
      </c>
      <c r="N343" s="2">
        <v>6</v>
      </c>
      <c r="O343" s="2">
        <v>9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9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</row>
    <row r="344" spans="1:26" x14ac:dyDescent="0.35">
      <c r="A344" s="2">
        <v>41167</v>
      </c>
      <c r="B344" s="2" t="s">
        <v>282</v>
      </c>
      <c r="C344" s="2" t="s">
        <v>194</v>
      </c>
      <c r="D344" s="2" t="s">
        <v>195</v>
      </c>
      <c r="E344" s="2" t="s">
        <v>199</v>
      </c>
      <c r="F344" s="2" t="s">
        <v>210</v>
      </c>
      <c r="G344" s="2">
        <v>135</v>
      </c>
      <c r="H344" s="2">
        <v>6</v>
      </c>
      <c r="I344" s="2">
        <v>133</v>
      </c>
      <c r="J344" s="2">
        <v>10</v>
      </c>
      <c r="K344" s="2">
        <v>40</v>
      </c>
      <c r="L344" s="2">
        <v>33</v>
      </c>
      <c r="M344" s="2">
        <v>5</v>
      </c>
      <c r="N344" s="2">
        <v>6</v>
      </c>
      <c r="O344" s="2">
        <v>10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10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</row>
    <row r="345" spans="1:26" x14ac:dyDescent="0.35">
      <c r="A345" s="2">
        <v>41167</v>
      </c>
      <c r="B345" s="2" t="s">
        <v>282</v>
      </c>
      <c r="C345" s="2" t="s">
        <v>194</v>
      </c>
      <c r="D345" s="2" t="s">
        <v>195</v>
      </c>
      <c r="E345" s="2" t="s">
        <v>199</v>
      </c>
      <c r="F345" s="2" t="s">
        <v>210</v>
      </c>
      <c r="G345" s="2">
        <v>135</v>
      </c>
      <c r="H345" s="2">
        <v>6</v>
      </c>
      <c r="I345" s="2">
        <v>133</v>
      </c>
      <c r="J345" s="2">
        <v>10</v>
      </c>
      <c r="K345" s="2">
        <v>40</v>
      </c>
      <c r="L345" s="2">
        <v>33</v>
      </c>
      <c r="M345" s="2">
        <v>5</v>
      </c>
      <c r="N345" s="2">
        <v>6</v>
      </c>
      <c r="O345" s="2">
        <v>11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11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</row>
    <row r="346" spans="1:26" x14ac:dyDescent="0.35">
      <c r="A346" s="2">
        <v>41174</v>
      </c>
      <c r="B346" s="2" t="s">
        <v>73</v>
      </c>
      <c r="C346" s="2" t="s">
        <v>208</v>
      </c>
      <c r="D346" s="2" t="s">
        <v>209</v>
      </c>
      <c r="E346" s="2" t="s">
        <v>233</v>
      </c>
      <c r="F346" s="2" t="s">
        <v>210</v>
      </c>
      <c r="G346" s="2">
        <v>89</v>
      </c>
      <c r="H346" s="2">
        <v>10</v>
      </c>
      <c r="I346" s="2">
        <v>174</v>
      </c>
      <c r="J346" s="2">
        <v>10</v>
      </c>
      <c r="K346" s="2">
        <v>46</v>
      </c>
      <c r="L346" s="2">
        <v>28</v>
      </c>
      <c r="M346" s="2">
        <v>11</v>
      </c>
      <c r="N346" s="2">
        <v>12</v>
      </c>
      <c r="O346" s="2">
        <v>1</v>
      </c>
      <c r="P346" s="2" t="s">
        <v>202</v>
      </c>
      <c r="Q346" s="2">
        <v>0</v>
      </c>
      <c r="R346" s="2">
        <v>1</v>
      </c>
      <c r="S346" s="2">
        <v>0</v>
      </c>
      <c r="T346" s="2">
        <v>0</v>
      </c>
      <c r="U346" s="2">
        <v>1</v>
      </c>
      <c r="V346" s="2" t="s">
        <v>74</v>
      </c>
      <c r="W346" s="2">
        <v>10</v>
      </c>
      <c r="X346" s="2">
        <v>1</v>
      </c>
      <c r="Y346" s="2">
        <v>1</v>
      </c>
      <c r="Z346" s="2">
        <v>23</v>
      </c>
    </row>
    <row r="347" spans="1:26" x14ac:dyDescent="0.35">
      <c r="A347" s="2">
        <v>41174</v>
      </c>
      <c r="B347" s="2" t="s">
        <v>73</v>
      </c>
      <c r="C347" s="2" t="s">
        <v>208</v>
      </c>
      <c r="D347" s="2" t="s">
        <v>209</v>
      </c>
      <c r="E347" s="2" t="s">
        <v>233</v>
      </c>
      <c r="F347" s="2" t="s">
        <v>210</v>
      </c>
      <c r="G347" s="2">
        <v>89</v>
      </c>
      <c r="H347" s="2">
        <v>10</v>
      </c>
      <c r="I347" s="2">
        <v>174</v>
      </c>
      <c r="J347" s="2">
        <v>10</v>
      </c>
      <c r="K347" s="2">
        <v>46</v>
      </c>
      <c r="L347" s="2">
        <v>28</v>
      </c>
      <c r="M347" s="2">
        <v>11</v>
      </c>
      <c r="N347" s="2">
        <v>12</v>
      </c>
      <c r="O347" s="2">
        <v>2</v>
      </c>
      <c r="P347" s="2" t="s">
        <v>239</v>
      </c>
      <c r="Q347" s="2">
        <v>4</v>
      </c>
      <c r="R347" s="2">
        <v>1</v>
      </c>
      <c r="S347" s="2">
        <v>0</v>
      </c>
      <c r="T347" s="2">
        <v>0</v>
      </c>
      <c r="U347" s="2">
        <v>2</v>
      </c>
      <c r="V347" s="2" t="s">
        <v>199</v>
      </c>
      <c r="W347" s="2">
        <v>14</v>
      </c>
      <c r="X347" s="2">
        <v>2</v>
      </c>
      <c r="Y347" s="2">
        <v>4</v>
      </c>
      <c r="Z347" s="2">
        <v>36</v>
      </c>
    </row>
    <row r="348" spans="1:26" x14ac:dyDescent="0.35">
      <c r="A348" s="2">
        <v>41174</v>
      </c>
      <c r="B348" s="2" t="s">
        <v>73</v>
      </c>
      <c r="C348" s="2" t="s">
        <v>208</v>
      </c>
      <c r="D348" s="2" t="s">
        <v>209</v>
      </c>
      <c r="E348" s="2" t="s">
        <v>233</v>
      </c>
      <c r="F348" s="2" t="s">
        <v>210</v>
      </c>
      <c r="G348" s="2">
        <v>89</v>
      </c>
      <c r="H348" s="2">
        <v>10</v>
      </c>
      <c r="I348" s="2">
        <v>174</v>
      </c>
      <c r="J348" s="2">
        <v>10</v>
      </c>
      <c r="K348" s="2">
        <v>46</v>
      </c>
      <c r="L348" s="2">
        <v>28</v>
      </c>
      <c r="M348" s="2">
        <v>11</v>
      </c>
      <c r="N348" s="2">
        <v>12</v>
      </c>
      <c r="O348" s="2">
        <v>3</v>
      </c>
      <c r="P348" s="2" t="s">
        <v>217</v>
      </c>
      <c r="Q348" s="2">
        <v>15</v>
      </c>
      <c r="R348" s="2">
        <v>1</v>
      </c>
      <c r="S348" s="2">
        <v>0</v>
      </c>
      <c r="T348" s="2">
        <v>0</v>
      </c>
      <c r="U348" s="2">
        <v>3</v>
      </c>
      <c r="V348" s="2" t="s">
        <v>265</v>
      </c>
      <c r="W348" s="2">
        <v>5</v>
      </c>
      <c r="X348" s="2">
        <v>0</v>
      </c>
      <c r="Y348" s="2">
        <v>1</v>
      </c>
      <c r="Z348" s="2">
        <v>28</v>
      </c>
    </row>
    <row r="349" spans="1:26" x14ac:dyDescent="0.35">
      <c r="A349" s="2">
        <v>41174</v>
      </c>
      <c r="B349" s="2" t="s">
        <v>73</v>
      </c>
      <c r="C349" s="2" t="s">
        <v>208</v>
      </c>
      <c r="D349" s="2" t="s">
        <v>209</v>
      </c>
      <c r="E349" s="2" t="s">
        <v>233</v>
      </c>
      <c r="F349" s="2" t="s">
        <v>210</v>
      </c>
      <c r="G349" s="2">
        <v>89</v>
      </c>
      <c r="H349" s="2">
        <v>10</v>
      </c>
      <c r="I349" s="2">
        <v>174</v>
      </c>
      <c r="J349" s="2">
        <v>10</v>
      </c>
      <c r="K349" s="2">
        <v>46</v>
      </c>
      <c r="L349" s="2">
        <v>28</v>
      </c>
      <c r="M349" s="2">
        <v>11</v>
      </c>
      <c r="N349" s="2">
        <v>12</v>
      </c>
      <c r="O349" s="2">
        <v>4</v>
      </c>
      <c r="P349" s="2" t="s">
        <v>265</v>
      </c>
      <c r="Q349" s="2">
        <v>19</v>
      </c>
      <c r="R349" s="2">
        <v>1</v>
      </c>
      <c r="S349" s="2">
        <v>0</v>
      </c>
      <c r="T349" s="2">
        <v>0</v>
      </c>
      <c r="U349" s="2">
        <v>4</v>
      </c>
      <c r="V349" s="2" t="s">
        <v>239</v>
      </c>
      <c r="W349" s="2">
        <v>7</v>
      </c>
      <c r="X349" s="2">
        <v>1</v>
      </c>
      <c r="Y349" s="2">
        <v>1</v>
      </c>
      <c r="Z349" s="2">
        <v>43</v>
      </c>
    </row>
    <row r="350" spans="1:26" x14ac:dyDescent="0.35">
      <c r="A350" s="2">
        <v>41174</v>
      </c>
      <c r="B350" s="2" t="s">
        <v>73</v>
      </c>
      <c r="C350" s="2" t="s">
        <v>208</v>
      </c>
      <c r="D350" s="2" t="s">
        <v>209</v>
      </c>
      <c r="E350" s="2" t="s">
        <v>233</v>
      </c>
      <c r="F350" s="2" t="s">
        <v>210</v>
      </c>
      <c r="G350" s="2">
        <v>89</v>
      </c>
      <c r="H350" s="2">
        <v>10</v>
      </c>
      <c r="I350" s="2">
        <v>174</v>
      </c>
      <c r="J350" s="2">
        <v>10</v>
      </c>
      <c r="K350" s="2">
        <v>46</v>
      </c>
      <c r="L350" s="2">
        <v>28</v>
      </c>
      <c r="M350" s="2">
        <v>11</v>
      </c>
      <c r="N350" s="2">
        <v>12</v>
      </c>
      <c r="O350" s="2">
        <v>5</v>
      </c>
      <c r="P350" s="2" t="s">
        <v>242</v>
      </c>
      <c r="Q350" s="2">
        <v>12</v>
      </c>
      <c r="R350" s="2">
        <v>1</v>
      </c>
      <c r="S350" s="2">
        <v>0</v>
      </c>
      <c r="T350" s="2">
        <v>0</v>
      </c>
      <c r="U350" s="2">
        <v>5</v>
      </c>
      <c r="V350" s="2" t="s">
        <v>233</v>
      </c>
      <c r="W350" s="2">
        <v>6</v>
      </c>
      <c r="X350" s="2">
        <v>1</v>
      </c>
      <c r="Y350" s="2">
        <v>2</v>
      </c>
      <c r="Z350" s="2">
        <v>16</v>
      </c>
    </row>
    <row r="351" spans="1:26" x14ac:dyDescent="0.35">
      <c r="A351" s="2">
        <v>41174</v>
      </c>
      <c r="B351" s="2" t="s">
        <v>73</v>
      </c>
      <c r="C351" s="2" t="s">
        <v>208</v>
      </c>
      <c r="D351" s="2" t="s">
        <v>209</v>
      </c>
      <c r="E351" s="2" t="s">
        <v>233</v>
      </c>
      <c r="F351" s="2" t="s">
        <v>210</v>
      </c>
      <c r="G351" s="2">
        <v>89</v>
      </c>
      <c r="H351" s="2">
        <v>10</v>
      </c>
      <c r="I351" s="2">
        <v>174</v>
      </c>
      <c r="J351" s="2">
        <v>10</v>
      </c>
      <c r="K351" s="2">
        <v>46</v>
      </c>
      <c r="L351" s="2">
        <v>28</v>
      </c>
      <c r="M351" s="2">
        <v>11</v>
      </c>
      <c r="N351" s="2">
        <v>12</v>
      </c>
      <c r="O351" s="2">
        <v>6</v>
      </c>
      <c r="P351" s="2" t="s">
        <v>75</v>
      </c>
      <c r="Q351" s="2">
        <v>11</v>
      </c>
      <c r="R351" s="2">
        <v>1</v>
      </c>
      <c r="S351" s="2">
        <v>0</v>
      </c>
      <c r="T351" s="2">
        <v>0</v>
      </c>
      <c r="U351" s="2">
        <v>6</v>
      </c>
      <c r="V351" s="2" t="s">
        <v>202</v>
      </c>
      <c r="W351" s="2">
        <v>4</v>
      </c>
      <c r="X351" s="2">
        <v>0</v>
      </c>
      <c r="Y351" s="2">
        <v>1</v>
      </c>
      <c r="Z351" s="2">
        <v>16</v>
      </c>
    </row>
    <row r="352" spans="1:26" x14ac:dyDescent="0.35">
      <c r="A352" s="2">
        <v>41174</v>
      </c>
      <c r="B352" s="2" t="s">
        <v>73</v>
      </c>
      <c r="C352" s="2" t="s">
        <v>208</v>
      </c>
      <c r="D352" s="2" t="s">
        <v>209</v>
      </c>
      <c r="E352" s="2" t="s">
        <v>233</v>
      </c>
      <c r="F352" s="2" t="s">
        <v>210</v>
      </c>
      <c r="G352" s="2">
        <v>89</v>
      </c>
      <c r="H352" s="2">
        <v>10</v>
      </c>
      <c r="I352" s="2">
        <v>174</v>
      </c>
      <c r="J352" s="2">
        <v>10</v>
      </c>
      <c r="K352" s="2">
        <v>46</v>
      </c>
      <c r="L352" s="2">
        <v>28</v>
      </c>
      <c r="M352" s="2">
        <v>11</v>
      </c>
      <c r="N352" s="2">
        <v>12</v>
      </c>
      <c r="O352" s="2">
        <v>7</v>
      </c>
      <c r="P352" s="2" t="s">
        <v>199</v>
      </c>
      <c r="Q352" s="2">
        <v>3</v>
      </c>
      <c r="R352" s="2">
        <v>1</v>
      </c>
      <c r="S352" s="2">
        <v>0</v>
      </c>
      <c r="T352" s="2">
        <v>0</v>
      </c>
      <c r="U352" s="2">
        <v>7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</row>
    <row r="353" spans="1:26" x14ac:dyDescent="0.35">
      <c r="A353" s="2">
        <v>41174</v>
      </c>
      <c r="B353" s="2" t="s">
        <v>73</v>
      </c>
      <c r="C353" s="2" t="s">
        <v>208</v>
      </c>
      <c r="D353" s="2" t="s">
        <v>209</v>
      </c>
      <c r="E353" s="2" t="s">
        <v>233</v>
      </c>
      <c r="F353" s="2" t="s">
        <v>210</v>
      </c>
      <c r="G353" s="2">
        <v>89</v>
      </c>
      <c r="H353" s="2">
        <v>10</v>
      </c>
      <c r="I353" s="2">
        <v>174</v>
      </c>
      <c r="J353" s="2">
        <v>10</v>
      </c>
      <c r="K353" s="2">
        <v>46</v>
      </c>
      <c r="L353" s="2">
        <v>28</v>
      </c>
      <c r="M353" s="2">
        <v>11</v>
      </c>
      <c r="N353" s="2">
        <v>12</v>
      </c>
      <c r="O353" s="2">
        <v>8</v>
      </c>
      <c r="P353" s="2" t="s">
        <v>76</v>
      </c>
      <c r="Q353" s="2">
        <v>12</v>
      </c>
      <c r="R353" s="2">
        <v>1</v>
      </c>
      <c r="S353" s="2">
        <v>0</v>
      </c>
      <c r="T353" s="2">
        <v>0</v>
      </c>
      <c r="U353" s="2">
        <v>8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</row>
    <row r="354" spans="1:26" x14ac:dyDescent="0.35">
      <c r="A354" s="2">
        <v>41174</v>
      </c>
      <c r="B354" s="2" t="s">
        <v>73</v>
      </c>
      <c r="C354" s="2" t="s">
        <v>208</v>
      </c>
      <c r="D354" s="2" t="s">
        <v>209</v>
      </c>
      <c r="E354" s="2" t="s">
        <v>233</v>
      </c>
      <c r="F354" s="2" t="s">
        <v>210</v>
      </c>
      <c r="G354" s="2">
        <v>89</v>
      </c>
      <c r="H354" s="2">
        <v>10</v>
      </c>
      <c r="I354" s="2">
        <v>174</v>
      </c>
      <c r="J354" s="2">
        <v>10</v>
      </c>
      <c r="K354" s="2">
        <v>46</v>
      </c>
      <c r="L354" s="2">
        <v>28</v>
      </c>
      <c r="M354" s="2">
        <v>11</v>
      </c>
      <c r="N354" s="2">
        <v>12</v>
      </c>
      <c r="O354" s="2">
        <v>9</v>
      </c>
      <c r="P354" s="2" t="s">
        <v>233</v>
      </c>
      <c r="Q354" s="2">
        <v>1</v>
      </c>
      <c r="R354" s="2">
        <v>1</v>
      </c>
      <c r="S354" s="2">
        <v>0</v>
      </c>
      <c r="T354" s="2">
        <v>0</v>
      </c>
      <c r="U354" s="2">
        <v>9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</row>
    <row r="355" spans="1:26" x14ac:dyDescent="0.35">
      <c r="A355" s="2">
        <v>41174</v>
      </c>
      <c r="B355" s="2" t="s">
        <v>73</v>
      </c>
      <c r="C355" s="2" t="s">
        <v>208</v>
      </c>
      <c r="D355" s="2" t="s">
        <v>209</v>
      </c>
      <c r="E355" s="2" t="s">
        <v>233</v>
      </c>
      <c r="F355" s="2" t="s">
        <v>210</v>
      </c>
      <c r="G355" s="2">
        <v>89</v>
      </c>
      <c r="H355" s="2">
        <v>10</v>
      </c>
      <c r="I355" s="2">
        <v>174</v>
      </c>
      <c r="J355" s="2">
        <v>10</v>
      </c>
      <c r="K355" s="2">
        <v>46</v>
      </c>
      <c r="L355" s="2">
        <v>28</v>
      </c>
      <c r="M355" s="2">
        <v>11</v>
      </c>
      <c r="N355" s="2">
        <v>12</v>
      </c>
      <c r="O355" s="2">
        <v>10</v>
      </c>
      <c r="P355" s="2" t="s">
        <v>77</v>
      </c>
      <c r="Q355" s="2">
        <v>0</v>
      </c>
      <c r="R355" s="2">
        <v>1</v>
      </c>
      <c r="S355" s="2">
        <v>0</v>
      </c>
      <c r="T355" s="2">
        <v>0</v>
      </c>
      <c r="U355" s="2">
        <v>10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</row>
    <row r="356" spans="1:26" x14ac:dyDescent="0.35">
      <c r="A356" s="2">
        <v>41174</v>
      </c>
      <c r="B356" s="2" t="s">
        <v>73</v>
      </c>
      <c r="C356" s="2" t="s">
        <v>208</v>
      </c>
      <c r="D356" s="2" t="s">
        <v>209</v>
      </c>
      <c r="E356" s="2" t="s">
        <v>233</v>
      </c>
      <c r="F356" s="2" t="s">
        <v>210</v>
      </c>
      <c r="G356" s="2">
        <v>89</v>
      </c>
      <c r="H356" s="2">
        <v>10</v>
      </c>
      <c r="I356" s="2">
        <v>174</v>
      </c>
      <c r="J356" s="2">
        <v>10</v>
      </c>
      <c r="K356" s="2">
        <v>46</v>
      </c>
      <c r="L356" s="2">
        <v>28</v>
      </c>
      <c r="M356" s="2">
        <v>11</v>
      </c>
      <c r="N356" s="2">
        <v>12</v>
      </c>
      <c r="O356" s="2">
        <v>11</v>
      </c>
      <c r="P356" s="2" t="s">
        <v>63</v>
      </c>
      <c r="Q356" s="2">
        <v>1</v>
      </c>
      <c r="R356" s="2">
        <v>0</v>
      </c>
      <c r="S356" s="2">
        <v>0</v>
      </c>
      <c r="T356" s="2">
        <v>0</v>
      </c>
      <c r="U356" s="2">
        <v>11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</row>
    <row r="357" spans="1:26" x14ac:dyDescent="0.35">
      <c r="A357" s="2">
        <v>41181</v>
      </c>
      <c r="B357" s="2" t="s">
        <v>283</v>
      </c>
      <c r="C357" s="2" t="s">
        <v>194</v>
      </c>
      <c r="D357" s="2" t="s">
        <v>209</v>
      </c>
      <c r="E357" s="2" t="s">
        <v>196</v>
      </c>
      <c r="F357" s="2" t="s">
        <v>210</v>
      </c>
      <c r="G357" s="2">
        <v>190</v>
      </c>
      <c r="H357" s="2">
        <v>6</v>
      </c>
      <c r="I357" s="2">
        <v>185</v>
      </c>
      <c r="J357" s="2">
        <v>7</v>
      </c>
      <c r="K357" s="2">
        <v>50</v>
      </c>
      <c r="L357" s="2">
        <v>37</v>
      </c>
      <c r="M357" s="2">
        <v>4</v>
      </c>
      <c r="N357" s="2">
        <v>13</v>
      </c>
      <c r="O357" s="2">
        <v>1</v>
      </c>
      <c r="P357" s="2" t="s">
        <v>239</v>
      </c>
      <c r="Q357" s="2">
        <v>27</v>
      </c>
      <c r="R357" s="2">
        <v>1</v>
      </c>
      <c r="S357" s="2">
        <v>0</v>
      </c>
      <c r="T357" s="2">
        <v>0</v>
      </c>
      <c r="U357" s="2">
        <v>1</v>
      </c>
      <c r="V357" s="2" t="s">
        <v>206</v>
      </c>
      <c r="W357" s="2">
        <v>10</v>
      </c>
      <c r="X357" s="2">
        <v>2</v>
      </c>
      <c r="Y357" s="2">
        <v>0</v>
      </c>
      <c r="Z357" s="2">
        <v>28</v>
      </c>
    </row>
    <row r="358" spans="1:26" x14ac:dyDescent="0.35">
      <c r="A358" s="2">
        <v>41181</v>
      </c>
      <c r="B358" s="2" t="s">
        <v>283</v>
      </c>
      <c r="C358" s="2" t="s">
        <v>194</v>
      </c>
      <c r="D358" s="2" t="s">
        <v>209</v>
      </c>
      <c r="E358" s="2" t="s">
        <v>196</v>
      </c>
      <c r="F358" s="2" t="s">
        <v>210</v>
      </c>
      <c r="G358" s="2">
        <v>190</v>
      </c>
      <c r="H358" s="2">
        <v>6</v>
      </c>
      <c r="I358" s="2">
        <v>185</v>
      </c>
      <c r="J358" s="2">
        <v>7</v>
      </c>
      <c r="K358" s="2">
        <v>50</v>
      </c>
      <c r="L358" s="2">
        <v>37</v>
      </c>
      <c r="M358" s="2">
        <v>4</v>
      </c>
      <c r="N358" s="2">
        <v>13</v>
      </c>
      <c r="O358" s="2">
        <v>2</v>
      </c>
      <c r="P358" s="2" t="s">
        <v>202</v>
      </c>
      <c r="Q358" s="2">
        <v>5</v>
      </c>
      <c r="R358" s="2">
        <v>1</v>
      </c>
      <c r="S358" s="2">
        <v>0</v>
      </c>
      <c r="T358" s="2">
        <v>0</v>
      </c>
      <c r="U358" s="2">
        <v>2</v>
      </c>
      <c r="V358" s="2" t="s">
        <v>232</v>
      </c>
      <c r="W358" s="2">
        <v>11</v>
      </c>
      <c r="X358" s="2">
        <v>5</v>
      </c>
      <c r="Y358" s="2">
        <v>0</v>
      </c>
      <c r="Z358" s="2">
        <v>23</v>
      </c>
    </row>
    <row r="359" spans="1:26" x14ac:dyDescent="0.35">
      <c r="A359" s="2">
        <v>41181</v>
      </c>
      <c r="B359" s="2" t="s">
        <v>283</v>
      </c>
      <c r="C359" s="2" t="s">
        <v>194</v>
      </c>
      <c r="D359" s="2" t="s">
        <v>209</v>
      </c>
      <c r="E359" s="2" t="s">
        <v>196</v>
      </c>
      <c r="F359" s="2" t="s">
        <v>210</v>
      </c>
      <c r="G359" s="2">
        <v>190</v>
      </c>
      <c r="H359" s="2">
        <v>6</v>
      </c>
      <c r="I359" s="2">
        <v>185</v>
      </c>
      <c r="J359" s="2">
        <v>7</v>
      </c>
      <c r="K359" s="2">
        <v>50</v>
      </c>
      <c r="L359" s="2">
        <v>37</v>
      </c>
      <c r="M359" s="2">
        <v>4</v>
      </c>
      <c r="N359" s="2">
        <v>13</v>
      </c>
      <c r="O359" s="2">
        <v>3</v>
      </c>
      <c r="P359" s="2" t="s">
        <v>265</v>
      </c>
      <c r="Q359" s="2">
        <v>20</v>
      </c>
      <c r="R359" s="2">
        <v>1</v>
      </c>
      <c r="S359" s="2">
        <v>0</v>
      </c>
      <c r="T359" s="2">
        <v>0</v>
      </c>
      <c r="U359" s="2">
        <v>3</v>
      </c>
      <c r="V359" s="2" t="s">
        <v>199</v>
      </c>
      <c r="W359" s="2">
        <v>6</v>
      </c>
      <c r="X359" s="2">
        <v>2</v>
      </c>
      <c r="Y359" s="2">
        <v>0</v>
      </c>
      <c r="Z359" s="2">
        <v>9</v>
      </c>
    </row>
    <row r="360" spans="1:26" x14ac:dyDescent="0.35">
      <c r="A360" s="2">
        <v>41181</v>
      </c>
      <c r="B360" s="2" t="s">
        <v>283</v>
      </c>
      <c r="C360" s="2" t="s">
        <v>194</v>
      </c>
      <c r="D360" s="2" t="s">
        <v>209</v>
      </c>
      <c r="E360" s="2" t="s">
        <v>196</v>
      </c>
      <c r="F360" s="2" t="s">
        <v>210</v>
      </c>
      <c r="G360" s="2">
        <v>190</v>
      </c>
      <c r="H360" s="2">
        <v>6</v>
      </c>
      <c r="I360" s="2">
        <v>185</v>
      </c>
      <c r="J360" s="2">
        <v>7</v>
      </c>
      <c r="K360" s="2">
        <v>50</v>
      </c>
      <c r="L360" s="2">
        <v>37</v>
      </c>
      <c r="M360" s="2">
        <v>4</v>
      </c>
      <c r="N360" s="2">
        <v>13</v>
      </c>
      <c r="O360" s="2">
        <v>4</v>
      </c>
      <c r="P360" s="2" t="s">
        <v>199</v>
      </c>
      <c r="Q360" s="2">
        <v>27</v>
      </c>
      <c r="R360" s="2">
        <v>1</v>
      </c>
      <c r="S360" s="2">
        <v>0</v>
      </c>
      <c r="T360" s="2">
        <v>0</v>
      </c>
      <c r="U360" s="2">
        <v>4</v>
      </c>
      <c r="V360" s="2" t="s">
        <v>196</v>
      </c>
      <c r="W360" s="2">
        <v>7</v>
      </c>
      <c r="X360" s="2">
        <v>1</v>
      </c>
      <c r="Y360" s="2">
        <v>1</v>
      </c>
      <c r="Z360" s="2">
        <v>24</v>
      </c>
    </row>
    <row r="361" spans="1:26" x14ac:dyDescent="0.35">
      <c r="A361" s="2">
        <v>41181</v>
      </c>
      <c r="B361" s="2" t="s">
        <v>283</v>
      </c>
      <c r="C361" s="2" t="s">
        <v>194</v>
      </c>
      <c r="D361" s="2" t="s">
        <v>209</v>
      </c>
      <c r="E361" s="2" t="s">
        <v>196</v>
      </c>
      <c r="F361" s="2" t="s">
        <v>210</v>
      </c>
      <c r="G361" s="2">
        <v>190</v>
      </c>
      <c r="H361" s="2">
        <v>6</v>
      </c>
      <c r="I361" s="2">
        <v>185</v>
      </c>
      <c r="J361" s="2">
        <v>7</v>
      </c>
      <c r="K361" s="2">
        <v>50</v>
      </c>
      <c r="L361" s="2">
        <v>37</v>
      </c>
      <c r="M361" s="2">
        <v>4</v>
      </c>
      <c r="N361" s="2">
        <v>13</v>
      </c>
      <c r="O361" s="2">
        <v>5</v>
      </c>
      <c r="P361" s="2" t="s">
        <v>242</v>
      </c>
      <c r="Q361" s="2">
        <v>1</v>
      </c>
      <c r="R361" s="2">
        <v>1</v>
      </c>
      <c r="S361" s="2">
        <v>0</v>
      </c>
      <c r="T361" s="2">
        <v>0</v>
      </c>
      <c r="U361" s="2">
        <v>5</v>
      </c>
      <c r="V361" s="2" t="s">
        <v>214</v>
      </c>
      <c r="W361" s="2">
        <v>10</v>
      </c>
      <c r="X361" s="2">
        <v>1</v>
      </c>
      <c r="Y361" s="2">
        <v>2</v>
      </c>
      <c r="Z361" s="2">
        <v>45</v>
      </c>
    </row>
    <row r="362" spans="1:26" x14ac:dyDescent="0.35">
      <c r="A362" s="2">
        <v>41181</v>
      </c>
      <c r="B362" s="2" t="s">
        <v>283</v>
      </c>
      <c r="C362" s="2" t="s">
        <v>194</v>
      </c>
      <c r="D362" s="2" t="s">
        <v>209</v>
      </c>
      <c r="E362" s="2" t="s">
        <v>196</v>
      </c>
      <c r="F362" s="2" t="s">
        <v>210</v>
      </c>
      <c r="G362" s="2">
        <v>190</v>
      </c>
      <c r="H362" s="2">
        <v>6</v>
      </c>
      <c r="I362" s="2">
        <v>185</v>
      </c>
      <c r="J362" s="2">
        <v>7</v>
      </c>
      <c r="K362" s="2">
        <v>50</v>
      </c>
      <c r="L362" s="2">
        <v>37</v>
      </c>
      <c r="M362" s="2">
        <v>4</v>
      </c>
      <c r="N362" s="2">
        <v>13</v>
      </c>
      <c r="O362" s="2">
        <v>6</v>
      </c>
      <c r="P362" s="2" t="s">
        <v>196</v>
      </c>
      <c r="Q362" s="2">
        <v>74</v>
      </c>
      <c r="R362" s="2">
        <v>0</v>
      </c>
      <c r="S362" s="2">
        <v>1</v>
      </c>
      <c r="T362" s="2">
        <v>0</v>
      </c>
      <c r="U362" s="2">
        <v>6</v>
      </c>
      <c r="V362" s="2" t="s">
        <v>211</v>
      </c>
      <c r="W362" s="2">
        <v>2</v>
      </c>
      <c r="X362" s="2">
        <v>0</v>
      </c>
      <c r="Y362" s="2">
        <v>0</v>
      </c>
      <c r="Z362" s="2">
        <v>29</v>
      </c>
    </row>
    <row r="363" spans="1:26" x14ac:dyDescent="0.35">
      <c r="A363" s="2">
        <v>41181</v>
      </c>
      <c r="B363" s="2" t="s">
        <v>283</v>
      </c>
      <c r="C363" s="2" t="s">
        <v>194</v>
      </c>
      <c r="D363" s="2" t="s">
        <v>209</v>
      </c>
      <c r="E363" s="2" t="s">
        <v>196</v>
      </c>
      <c r="F363" s="2" t="s">
        <v>210</v>
      </c>
      <c r="G363" s="2">
        <v>190</v>
      </c>
      <c r="H363" s="2">
        <v>6</v>
      </c>
      <c r="I363" s="2">
        <v>185</v>
      </c>
      <c r="J363" s="2">
        <v>7</v>
      </c>
      <c r="K363" s="2">
        <v>50</v>
      </c>
      <c r="L363" s="2">
        <v>37</v>
      </c>
      <c r="M363" s="2">
        <v>4</v>
      </c>
      <c r="N363" s="2">
        <v>13</v>
      </c>
      <c r="O363" s="2">
        <v>7</v>
      </c>
      <c r="P363" s="2" t="s">
        <v>211</v>
      </c>
      <c r="Q363" s="2">
        <v>0</v>
      </c>
      <c r="R363" s="2">
        <v>1</v>
      </c>
      <c r="S363" s="2">
        <v>0</v>
      </c>
      <c r="T363" s="2">
        <v>0</v>
      </c>
      <c r="U363" s="2">
        <v>7</v>
      </c>
      <c r="V363" s="2" t="s">
        <v>265</v>
      </c>
      <c r="W363" s="2">
        <v>4</v>
      </c>
      <c r="X363" s="2">
        <v>0</v>
      </c>
      <c r="Y363" s="2">
        <v>3</v>
      </c>
      <c r="Z363" s="2">
        <v>14</v>
      </c>
    </row>
    <row r="364" spans="1:26" x14ac:dyDescent="0.35">
      <c r="A364" s="2">
        <v>41181</v>
      </c>
      <c r="B364" s="2" t="s">
        <v>283</v>
      </c>
      <c r="C364" s="2" t="s">
        <v>194</v>
      </c>
      <c r="D364" s="2" t="s">
        <v>209</v>
      </c>
      <c r="E364" s="2" t="s">
        <v>196</v>
      </c>
      <c r="F364" s="2" t="s">
        <v>210</v>
      </c>
      <c r="G364" s="2">
        <v>190</v>
      </c>
      <c r="H364" s="2">
        <v>6</v>
      </c>
      <c r="I364" s="2">
        <v>185</v>
      </c>
      <c r="J364" s="2">
        <v>7</v>
      </c>
      <c r="K364" s="2">
        <v>50</v>
      </c>
      <c r="L364" s="2">
        <v>37</v>
      </c>
      <c r="M364" s="2">
        <v>4</v>
      </c>
      <c r="N364" s="2">
        <v>13</v>
      </c>
      <c r="O364" s="2">
        <v>8</v>
      </c>
      <c r="P364" s="2" t="s">
        <v>232</v>
      </c>
      <c r="Q364" s="2">
        <v>32</v>
      </c>
      <c r="R364" s="2">
        <v>0</v>
      </c>
      <c r="S364" s="2">
        <v>0</v>
      </c>
      <c r="T364" s="2">
        <v>0</v>
      </c>
      <c r="U364" s="2">
        <v>8</v>
      </c>
      <c r="V364" s="2" t="s">
        <v>215</v>
      </c>
      <c r="W364" s="2">
        <v>0</v>
      </c>
      <c r="X364" s="2">
        <v>0</v>
      </c>
      <c r="Y364" s="2">
        <v>1</v>
      </c>
      <c r="Z364" s="2">
        <v>0</v>
      </c>
    </row>
    <row r="365" spans="1:26" x14ac:dyDescent="0.35">
      <c r="A365" s="2">
        <v>41181</v>
      </c>
      <c r="B365" s="2" t="s">
        <v>283</v>
      </c>
      <c r="C365" s="2" t="s">
        <v>194</v>
      </c>
      <c r="D365" s="2" t="s">
        <v>209</v>
      </c>
      <c r="E365" s="2" t="s">
        <v>196</v>
      </c>
      <c r="F365" s="2" t="s">
        <v>210</v>
      </c>
      <c r="G365" s="2">
        <v>190</v>
      </c>
      <c r="H365" s="2">
        <v>6</v>
      </c>
      <c r="I365" s="2">
        <v>185</v>
      </c>
      <c r="J365" s="2">
        <v>7</v>
      </c>
      <c r="K365" s="2">
        <v>50</v>
      </c>
      <c r="L365" s="2">
        <v>37</v>
      </c>
      <c r="M365" s="2">
        <v>4</v>
      </c>
      <c r="N365" s="2">
        <v>13</v>
      </c>
      <c r="O365" s="2">
        <v>9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9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</row>
    <row r="366" spans="1:26" x14ac:dyDescent="0.35">
      <c r="A366" s="2">
        <v>41181</v>
      </c>
      <c r="B366" s="2" t="s">
        <v>283</v>
      </c>
      <c r="C366" s="2" t="s">
        <v>194</v>
      </c>
      <c r="D366" s="2" t="s">
        <v>209</v>
      </c>
      <c r="E366" s="2" t="s">
        <v>196</v>
      </c>
      <c r="F366" s="2" t="s">
        <v>210</v>
      </c>
      <c r="G366" s="2">
        <v>190</v>
      </c>
      <c r="H366" s="2">
        <v>6</v>
      </c>
      <c r="I366" s="2">
        <v>185</v>
      </c>
      <c r="J366" s="2">
        <v>7</v>
      </c>
      <c r="K366" s="2">
        <v>50</v>
      </c>
      <c r="L366" s="2">
        <v>37</v>
      </c>
      <c r="M366" s="2">
        <v>4</v>
      </c>
      <c r="N366" s="2">
        <v>13</v>
      </c>
      <c r="O366" s="2">
        <v>10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10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</row>
    <row r="367" spans="1:26" x14ac:dyDescent="0.35">
      <c r="A367" s="2">
        <v>41181</v>
      </c>
      <c r="B367" s="2" t="s">
        <v>283</v>
      </c>
      <c r="C367" s="2" t="s">
        <v>194</v>
      </c>
      <c r="D367" s="2" t="s">
        <v>209</v>
      </c>
      <c r="E367" s="2" t="s">
        <v>196</v>
      </c>
      <c r="F367" s="2" t="s">
        <v>210</v>
      </c>
      <c r="G367" s="2">
        <v>190</v>
      </c>
      <c r="H367" s="2">
        <v>6</v>
      </c>
      <c r="I367" s="2">
        <v>185</v>
      </c>
      <c r="J367" s="2">
        <v>7</v>
      </c>
      <c r="K367" s="2">
        <v>50</v>
      </c>
      <c r="L367" s="2">
        <v>37</v>
      </c>
      <c r="M367" s="2">
        <v>4</v>
      </c>
      <c r="N367" s="2">
        <v>13</v>
      </c>
      <c r="O367" s="2">
        <v>11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11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</row>
  </sheetData>
  <autoFilter ref="A4:W421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3:Z367"/>
  <sheetViews>
    <sheetView topLeftCell="A4" workbookViewId="0">
      <selection activeCell="A4" sqref="A4:XFD4"/>
    </sheetView>
  </sheetViews>
  <sheetFormatPr defaultColWidth="8.81640625" defaultRowHeight="14.5" x14ac:dyDescent="0.35"/>
  <cols>
    <col min="1" max="1" width="10.6328125" style="1" bestFit="1" customWidth="1"/>
    <col min="2" max="2" width="22.6328125" style="2" bestFit="1" customWidth="1"/>
    <col min="3" max="3" width="21.81640625" style="2" bestFit="1" customWidth="1"/>
    <col min="4" max="4" width="14.36328125" style="2" bestFit="1" customWidth="1"/>
    <col min="5" max="5" width="10.36328125" style="2" bestFit="1" customWidth="1"/>
    <col min="6" max="6" width="18.81640625" style="2" bestFit="1" customWidth="1"/>
    <col min="7" max="7" width="18.453125" style="2" bestFit="1" customWidth="1"/>
    <col min="8" max="8" width="20.6328125" style="2" bestFit="1" customWidth="1"/>
    <col min="9" max="9" width="24.1796875" style="2" bestFit="1" customWidth="1"/>
    <col min="10" max="10" width="26.36328125" style="2" bestFit="1" customWidth="1"/>
    <col min="11" max="11" width="20.6328125" style="2" bestFit="1" customWidth="1"/>
    <col min="12" max="12" width="19" style="2" bestFit="1" customWidth="1"/>
    <col min="13" max="13" width="15.453125" style="2" bestFit="1" customWidth="1"/>
    <col min="14" max="14" width="16.36328125" style="2" bestFit="1" customWidth="1"/>
    <col min="15" max="15" width="18.81640625" style="2" bestFit="1" customWidth="1"/>
    <col min="16" max="16" width="16.81640625" style="2" bestFit="1" customWidth="1"/>
    <col min="17" max="17" width="15.81640625" style="2" bestFit="1" customWidth="1"/>
    <col min="18" max="18" width="14.6328125" style="2" bestFit="1" customWidth="1"/>
    <col min="19" max="19" width="3" style="2" bestFit="1" customWidth="1"/>
    <col min="20" max="20" width="4" style="2" bestFit="1" customWidth="1"/>
    <col min="21" max="21" width="17.453125" style="2" bestFit="1" customWidth="1"/>
    <col min="22" max="22" width="15.453125" style="2" bestFit="1" customWidth="1"/>
    <col min="23" max="23" width="15.1796875" style="2" bestFit="1" customWidth="1"/>
    <col min="24" max="24" width="15.453125" style="2" bestFit="1" customWidth="1"/>
    <col min="25" max="25" width="14.81640625" style="2" bestFit="1" customWidth="1"/>
    <col min="26" max="26" width="12" style="2" bestFit="1" customWidth="1"/>
    <col min="27" max="16384" width="8.81640625" style="2"/>
  </cols>
  <sheetData>
    <row r="3" spans="1:26" ht="15" thickBot="1" x14ac:dyDescent="0.4"/>
    <row r="4" spans="1:26" x14ac:dyDescent="0.35">
      <c r="A4" s="3" t="s">
        <v>169</v>
      </c>
      <c r="B4" s="4" t="s">
        <v>170</v>
      </c>
      <c r="C4" s="4" t="s">
        <v>171</v>
      </c>
      <c r="D4" s="4" t="s">
        <v>172</v>
      </c>
      <c r="E4" s="4" t="s">
        <v>173</v>
      </c>
      <c r="F4" s="4" t="s">
        <v>174</v>
      </c>
      <c r="G4" s="4" t="s">
        <v>175</v>
      </c>
      <c r="H4" s="4" t="s">
        <v>176</v>
      </c>
      <c r="I4" s="4" t="s">
        <v>177</v>
      </c>
      <c r="J4" s="4" t="s">
        <v>178</v>
      </c>
      <c r="K4" s="4" t="s">
        <v>179</v>
      </c>
      <c r="L4" s="4" t="s">
        <v>180</v>
      </c>
      <c r="M4" s="4" t="s">
        <v>181</v>
      </c>
      <c r="N4" s="4" t="s">
        <v>182</v>
      </c>
      <c r="O4" s="4" t="s">
        <v>183</v>
      </c>
      <c r="P4" s="4" t="s">
        <v>184</v>
      </c>
      <c r="Q4" s="4" t="s">
        <v>185</v>
      </c>
      <c r="R4" s="4" t="s">
        <v>186</v>
      </c>
      <c r="S4" s="4">
        <v>50</v>
      </c>
      <c r="T4" s="4">
        <v>100</v>
      </c>
      <c r="U4" s="4" t="s">
        <v>187</v>
      </c>
      <c r="V4" s="4" t="s">
        <v>188</v>
      </c>
      <c r="W4" s="4" t="s">
        <v>189</v>
      </c>
      <c r="X4" s="4" t="s">
        <v>190</v>
      </c>
      <c r="Y4" s="4" t="s">
        <v>191</v>
      </c>
      <c r="Z4" s="5" t="s">
        <v>192</v>
      </c>
    </row>
    <row r="5" spans="1:26" x14ac:dyDescent="0.35">
      <c r="A5" s="2">
        <v>40650</v>
      </c>
      <c r="B5" s="2" t="s">
        <v>193</v>
      </c>
      <c r="C5" s="2" t="s">
        <v>194</v>
      </c>
      <c r="D5" s="2" t="s">
        <v>195</v>
      </c>
      <c r="E5" s="2" t="s">
        <v>196</v>
      </c>
      <c r="F5" s="2" t="s">
        <v>197</v>
      </c>
      <c r="G5" s="2">
        <v>84</v>
      </c>
      <c r="H5" s="2">
        <v>3</v>
      </c>
      <c r="I5" s="2">
        <v>83</v>
      </c>
      <c r="J5" s="2">
        <v>9</v>
      </c>
      <c r="K5" s="2">
        <v>30.5</v>
      </c>
      <c r="L5" s="2">
        <v>18</v>
      </c>
      <c r="M5" s="2">
        <v>10</v>
      </c>
      <c r="N5" s="2">
        <v>6</v>
      </c>
      <c r="O5" s="2">
        <v>1</v>
      </c>
      <c r="P5" s="2" t="s">
        <v>198</v>
      </c>
      <c r="Q5" s="2">
        <v>32</v>
      </c>
      <c r="R5" s="2">
        <v>1</v>
      </c>
      <c r="S5" s="2">
        <v>0</v>
      </c>
      <c r="T5" s="2">
        <v>0</v>
      </c>
      <c r="U5" s="2">
        <v>1</v>
      </c>
      <c r="V5" s="2" t="s">
        <v>199</v>
      </c>
      <c r="W5" s="2">
        <v>5</v>
      </c>
      <c r="X5" s="2">
        <v>2</v>
      </c>
      <c r="Y5" s="2">
        <v>1</v>
      </c>
      <c r="Z5" s="2">
        <v>13</v>
      </c>
    </row>
    <row r="6" spans="1:26" x14ac:dyDescent="0.35">
      <c r="A6" s="2">
        <v>40650</v>
      </c>
      <c r="B6" s="2" t="s">
        <v>193</v>
      </c>
      <c r="C6" s="2" t="s">
        <v>194</v>
      </c>
      <c r="D6" s="2" t="s">
        <v>195</v>
      </c>
      <c r="E6" s="2" t="s">
        <v>196</v>
      </c>
      <c r="F6" s="2" t="s">
        <v>197</v>
      </c>
      <c r="G6" s="2">
        <v>84</v>
      </c>
      <c r="H6" s="2">
        <v>3</v>
      </c>
      <c r="I6" s="2">
        <v>83</v>
      </c>
      <c r="J6" s="2">
        <v>9</v>
      </c>
      <c r="K6" s="2">
        <v>30.5</v>
      </c>
      <c r="L6" s="2">
        <v>18</v>
      </c>
      <c r="M6" s="2">
        <v>10</v>
      </c>
      <c r="N6" s="2">
        <v>6</v>
      </c>
      <c r="O6" s="2">
        <v>2</v>
      </c>
      <c r="P6" s="2" t="s">
        <v>200</v>
      </c>
      <c r="Q6" s="2">
        <v>34</v>
      </c>
      <c r="R6" s="2">
        <v>0</v>
      </c>
      <c r="S6" s="2">
        <v>0</v>
      </c>
      <c r="T6" s="2">
        <v>0</v>
      </c>
      <c r="U6" s="2">
        <v>2</v>
      </c>
      <c r="V6" s="2" t="s">
        <v>201</v>
      </c>
      <c r="W6" s="2">
        <v>7</v>
      </c>
      <c r="X6" s="2">
        <v>3</v>
      </c>
      <c r="Y6" s="2">
        <v>2</v>
      </c>
      <c r="Z6" s="2">
        <v>13</v>
      </c>
    </row>
    <row r="7" spans="1:26" x14ac:dyDescent="0.35">
      <c r="A7" s="2">
        <v>40650</v>
      </c>
      <c r="B7" s="2" t="s">
        <v>193</v>
      </c>
      <c r="C7" s="2" t="s">
        <v>194</v>
      </c>
      <c r="D7" s="2" t="s">
        <v>195</v>
      </c>
      <c r="E7" s="2" t="s">
        <v>196</v>
      </c>
      <c r="F7" s="2" t="s">
        <v>197</v>
      </c>
      <c r="G7" s="2">
        <v>84</v>
      </c>
      <c r="H7" s="2">
        <v>3</v>
      </c>
      <c r="I7" s="2">
        <v>83</v>
      </c>
      <c r="J7" s="2">
        <v>9</v>
      </c>
      <c r="K7" s="2">
        <v>30.5</v>
      </c>
      <c r="L7" s="2">
        <v>18</v>
      </c>
      <c r="M7" s="2">
        <v>10</v>
      </c>
      <c r="N7" s="2">
        <v>6</v>
      </c>
      <c r="O7" s="2">
        <v>3</v>
      </c>
      <c r="P7" s="2" t="s">
        <v>202</v>
      </c>
      <c r="Q7" s="2">
        <v>8</v>
      </c>
      <c r="R7" s="2">
        <v>1</v>
      </c>
      <c r="S7" s="2">
        <v>0</v>
      </c>
      <c r="T7" s="2">
        <v>0</v>
      </c>
      <c r="U7" s="2">
        <v>3</v>
      </c>
      <c r="V7" s="2" t="s">
        <v>203</v>
      </c>
      <c r="W7" s="2">
        <v>6</v>
      </c>
      <c r="X7" s="2">
        <v>2</v>
      </c>
      <c r="Y7" s="2">
        <v>4</v>
      </c>
      <c r="Z7" s="2">
        <v>11</v>
      </c>
    </row>
    <row r="8" spans="1:26" x14ac:dyDescent="0.35">
      <c r="A8" s="2">
        <v>40650</v>
      </c>
      <c r="B8" s="2" t="s">
        <v>193</v>
      </c>
      <c r="C8" s="2" t="s">
        <v>194</v>
      </c>
      <c r="D8" s="2" t="s">
        <v>195</v>
      </c>
      <c r="E8" s="2" t="s">
        <v>196</v>
      </c>
      <c r="F8" s="2" t="s">
        <v>197</v>
      </c>
      <c r="G8" s="2">
        <v>84</v>
      </c>
      <c r="H8" s="2">
        <v>3</v>
      </c>
      <c r="I8" s="2">
        <v>83</v>
      </c>
      <c r="J8" s="2">
        <v>9</v>
      </c>
      <c r="K8" s="2">
        <v>30.5</v>
      </c>
      <c r="L8" s="2">
        <v>18</v>
      </c>
      <c r="M8" s="2">
        <v>10</v>
      </c>
      <c r="N8" s="2">
        <v>6</v>
      </c>
      <c r="O8" s="2">
        <v>4</v>
      </c>
      <c r="P8" s="2" t="s">
        <v>196</v>
      </c>
      <c r="Q8" s="2">
        <v>0</v>
      </c>
      <c r="R8" s="2">
        <v>1</v>
      </c>
      <c r="S8" s="2">
        <v>0</v>
      </c>
      <c r="T8" s="2">
        <v>0</v>
      </c>
      <c r="U8" s="2">
        <v>4</v>
      </c>
      <c r="V8" s="2" t="s">
        <v>204</v>
      </c>
      <c r="W8" s="2">
        <v>6</v>
      </c>
      <c r="X8" s="2">
        <v>0</v>
      </c>
      <c r="Y8" s="2">
        <v>0</v>
      </c>
      <c r="Z8" s="2">
        <v>30</v>
      </c>
    </row>
    <row r="9" spans="1:26" x14ac:dyDescent="0.35">
      <c r="A9" s="2">
        <v>40650</v>
      </c>
      <c r="B9" s="2" t="s">
        <v>193</v>
      </c>
      <c r="C9" s="2" t="s">
        <v>194</v>
      </c>
      <c r="D9" s="2" t="s">
        <v>195</v>
      </c>
      <c r="E9" s="2" t="s">
        <v>196</v>
      </c>
      <c r="F9" s="2" t="s">
        <v>197</v>
      </c>
      <c r="G9" s="2">
        <v>84</v>
      </c>
      <c r="H9" s="2">
        <v>3</v>
      </c>
      <c r="I9" s="2">
        <v>83</v>
      </c>
      <c r="J9" s="2">
        <v>9</v>
      </c>
      <c r="K9" s="2">
        <v>30.5</v>
      </c>
      <c r="L9" s="2">
        <v>18</v>
      </c>
      <c r="M9" s="2">
        <v>10</v>
      </c>
      <c r="N9" s="2">
        <v>6</v>
      </c>
      <c r="O9" s="2">
        <v>5</v>
      </c>
      <c r="P9" s="2" t="s">
        <v>204</v>
      </c>
      <c r="Q9" s="2">
        <v>0</v>
      </c>
      <c r="R9" s="2">
        <v>0</v>
      </c>
      <c r="S9" s="2">
        <v>0</v>
      </c>
      <c r="T9" s="2">
        <v>0</v>
      </c>
      <c r="U9" s="2">
        <v>5</v>
      </c>
      <c r="V9" s="2" t="s">
        <v>205</v>
      </c>
      <c r="W9" s="2">
        <v>5</v>
      </c>
      <c r="X9" s="2">
        <v>3</v>
      </c>
      <c r="Y9" s="2">
        <v>0</v>
      </c>
      <c r="Z9" s="2">
        <v>7</v>
      </c>
    </row>
    <row r="10" spans="1:26" x14ac:dyDescent="0.35">
      <c r="A10" s="2">
        <v>40650</v>
      </c>
      <c r="B10" s="2" t="s">
        <v>193</v>
      </c>
      <c r="C10" s="2" t="s">
        <v>194</v>
      </c>
      <c r="D10" s="2" t="s">
        <v>195</v>
      </c>
      <c r="E10" s="2" t="s">
        <v>196</v>
      </c>
      <c r="F10" s="2" t="s">
        <v>197</v>
      </c>
      <c r="G10" s="2">
        <v>84</v>
      </c>
      <c r="H10" s="2">
        <v>3</v>
      </c>
      <c r="I10" s="2">
        <v>83</v>
      </c>
      <c r="J10" s="2">
        <v>9</v>
      </c>
      <c r="K10" s="2">
        <v>30.5</v>
      </c>
      <c r="L10" s="2">
        <v>18</v>
      </c>
      <c r="M10" s="2">
        <v>10</v>
      </c>
      <c r="N10" s="2">
        <v>6</v>
      </c>
      <c r="O10" s="2">
        <v>6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6</v>
      </c>
      <c r="V10" s="2" t="s">
        <v>206</v>
      </c>
      <c r="W10" s="2">
        <v>1.5</v>
      </c>
      <c r="X10" s="2">
        <v>0</v>
      </c>
      <c r="Y10" s="2">
        <v>2</v>
      </c>
      <c r="Z10" s="2">
        <v>3</v>
      </c>
    </row>
    <row r="11" spans="1:26" x14ac:dyDescent="0.35">
      <c r="A11" s="2">
        <v>40650</v>
      </c>
      <c r="B11" s="2" t="s">
        <v>193</v>
      </c>
      <c r="C11" s="2" t="s">
        <v>194</v>
      </c>
      <c r="D11" s="2" t="s">
        <v>195</v>
      </c>
      <c r="E11" s="2" t="s">
        <v>196</v>
      </c>
      <c r="F11" s="2" t="s">
        <v>197</v>
      </c>
      <c r="G11" s="2">
        <v>84</v>
      </c>
      <c r="H11" s="2">
        <v>3</v>
      </c>
      <c r="I11" s="2">
        <v>83</v>
      </c>
      <c r="J11" s="2">
        <v>9</v>
      </c>
      <c r="K11" s="2">
        <v>30.5</v>
      </c>
      <c r="L11" s="2">
        <v>18</v>
      </c>
      <c r="M11" s="2">
        <v>10</v>
      </c>
      <c r="N11" s="2">
        <v>6</v>
      </c>
      <c r="O11" s="2">
        <v>7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7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</row>
    <row r="12" spans="1:26" x14ac:dyDescent="0.35">
      <c r="A12" s="2">
        <v>40650</v>
      </c>
      <c r="B12" s="2" t="s">
        <v>193</v>
      </c>
      <c r="C12" s="2" t="s">
        <v>194</v>
      </c>
      <c r="D12" s="2" t="s">
        <v>195</v>
      </c>
      <c r="E12" s="2" t="s">
        <v>196</v>
      </c>
      <c r="F12" s="2" t="s">
        <v>197</v>
      </c>
      <c r="G12" s="2">
        <v>84</v>
      </c>
      <c r="H12" s="2">
        <v>3</v>
      </c>
      <c r="I12" s="2">
        <v>83</v>
      </c>
      <c r="J12" s="2">
        <v>9</v>
      </c>
      <c r="K12" s="2">
        <v>30.5</v>
      </c>
      <c r="L12" s="2">
        <v>18</v>
      </c>
      <c r="M12" s="2">
        <v>10</v>
      </c>
      <c r="N12" s="2">
        <v>6</v>
      </c>
      <c r="O12" s="2">
        <v>8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8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</row>
    <row r="13" spans="1:26" x14ac:dyDescent="0.35">
      <c r="A13" s="2">
        <v>40650</v>
      </c>
      <c r="B13" s="2" t="s">
        <v>193</v>
      </c>
      <c r="C13" s="2" t="s">
        <v>194</v>
      </c>
      <c r="D13" s="2" t="s">
        <v>195</v>
      </c>
      <c r="E13" s="2" t="s">
        <v>196</v>
      </c>
      <c r="F13" s="2" t="s">
        <v>197</v>
      </c>
      <c r="G13" s="2">
        <v>84</v>
      </c>
      <c r="H13" s="2">
        <v>3</v>
      </c>
      <c r="I13" s="2">
        <v>83</v>
      </c>
      <c r="J13" s="2">
        <v>9</v>
      </c>
      <c r="K13" s="2">
        <v>30.5</v>
      </c>
      <c r="L13" s="2">
        <v>18</v>
      </c>
      <c r="M13" s="2">
        <v>10</v>
      </c>
      <c r="N13" s="2">
        <v>6</v>
      </c>
      <c r="O13" s="2">
        <v>9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9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</row>
    <row r="14" spans="1:26" x14ac:dyDescent="0.35">
      <c r="A14" s="2">
        <v>40650</v>
      </c>
      <c r="B14" s="2" t="s">
        <v>193</v>
      </c>
      <c r="C14" s="2" t="s">
        <v>194</v>
      </c>
      <c r="D14" s="2" t="s">
        <v>195</v>
      </c>
      <c r="E14" s="2" t="s">
        <v>196</v>
      </c>
      <c r="F14" s="2" t="s">
        <v>197</v>
      </c>
      <c r="G14" s="2">
        <v>84</v>
      </c>
      <c r="H14" s="2">
        <v>3</v>
      </c>
      <c r="I14" s="2">
        <v>83</v>
      </c>
      <c r="J14" s="2">
        <v>9</v>
      </c>
      <c r="K14" s="2">
        <v>30.5</v>
      </c>
      <c r="L14" s="2">
        <v>18</v>
      </c>
      <c r="M14" s="2">
        <v>10</v>
      </c>
      <c r="N14" s="2">
        <v>6</v>
      </c>
      <c r="O14" s="2">
        <v>10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10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</row>
    <row r="15" spans="1:26" x14ac:dyDescent="0.35">
      <c r="A15" s="2">
        <v>40650</v>
      </c>
      <c r="B15" s="2" t="s">
        <v>193</v>
      </c>
      <c r="C15" s="2" t="s">
        <v>194</v>
      </c>
      <c r="D15" s="2" t="s">
        <v>195</v>
      </c>
      <c r="E15" s="2" t="s">
        <v>196</v>
      </c>
      <c r="F15" s="2" t="s">
        <v>197</v>
      </c>
      <c r="G15" s="2">
        <v>84</v>
      </c>
      <c r="H15" s="2">
        <v>3</v>
      </c>
      <c r="I15" s="2">
        <v>83</v>
      </c>
      <c r="J15" s="2">
        <v>9</v>
      </c>
      <c r="K15" s="2">
        <v>30.5</v>
      </c>
      <c r="L15" s="2">
        <v>18</v>
      </c>
      <c r="M15" s="2">
        <v>10</v>
      </c>
      <c r="N15" s="2">
        <v>6</v>
      </c>
      <c r="O15" s="2">
        <v>11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11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</row>
    <row r="16" spans="1:26" x14ac:dyDescent="0.35">
      <c r="A16" s="2">
        <v>40656</v>
      </c>
      <c r="B16" s="2" t="s">
        <v>207</v>
      </c>
      <c r="C16" s="2" t="s">
        <v>208</v>
      </c>
      <c r="D16" s="2" t="s">
        <v>209</v>
      </c>
      <c r="E16" s="2" t="s">
        <v>199</v>
      </c>
      <c r="F16" s="2" t="s">
        <v>210</v>
      </c>
      <c r="G16" s="2">
        <v>68</v>
      </c>
      <c r="H16" s="2">
        <v>10</v>
      </c>
      <c r="I16" s="2">
        <v>192</v>
      </c>
      <c r="J16" s="2">
        <v>10</v>
      </c>
      <c r="K16" s="2">
        <v>36</v>
      </c>
      <c r="L16" s="2">
        <v>22</v>
      </c>
      <c r="M16" s="2">
        <v>19</v>
      </c>
      <c r="N16" s="2">
        <v>0</v>
      </c>
      <c r="O16" s="2">
        <v>1</v>
      </c>
      <c r="P16" s="2" t="s">
        <v>211</v>
      </c>
      <c r="Q16" s="2">
        <v>17</v>
      </c>
      <c r="R16" s="2">
        <v>1</v>
      </c>
      <c r="S16" s="2">
        <v>0</v>
      </c>
      <c r="T16" s="2">
        <v>0</v>
      </c>
      <c r="U16" s="2">
        <v>1</v>
      </c>
      <c r="V16" s="2" t="s">
        <v>201</v>
      </c>
      <c r="W16" s="2">
        <v>7</v>
      </c>
      <c r="X16" s="2">
        <v>0</v>
      </c>
      <c r="Y16" s="2">
        <v>0</v>
      </c>
      <c r="Z16" s="2">
        <v>50</v>
      </c>
    </row>
    <row r="17" spans="1:26" x14ac:dyDescent="0.35">
      <c r="A17" s="2">
        <v>40656</v>
      </c>
      <c r="B17" s="2" t="s">
        <v>207</v>
      </c>
      <c r="C17" s="2" t="s">
        <v>208</v>
      </c>
      <c r="D17" s="2" t="s">
        <v>209</v>
      </c>
      <c r="E17" s="2" t="s">
        <v>199</v>
      </c>
      <c r="F17" s="2" t="s">
        <v>210</v>
      </c>
      <c r="G17" s="2">
        <v>68</v>
      </c>
      <c r="H17" s="2">
        <v>10</v>
      </c>
      <c r="I17" s="2">
        <v>192</v>
      </c>
      <c r="J17" s="2">
        <v>10</v>
      </c>
      <c r="K17" s="2">
        <v>36</v>
      </c>
      <c r="L17" s="2">
        <v>22</v>
      </c>
      <c r="M17" s="2">
        <v>19</v>
      </c>
      <c r="N17" s="2">
        <v>0</v>
      </c>
      <c r="O17" s="2">
        <v>2</v>
      </c>
      <c r="P17" s="2" t="s">
        <v>199</v>
      </c>
      <c r="Q17" s="2">
        <v>0</v>
      </c>
      <c r="R17" s="2">
        <v>1</v>
      </c>
      <c r="S17" s="2">
        <v>0</v>
      </c>
      <c r="T17" s="2">
        <v>0</v>
      </c>
      <c r="U17" s="2">
        <v>2</v>
      </c>
      <c r="V17" s="2" t="s">
        <v>206</v>
      </c>
      <c r="W17" s="2">
        <v>9</v>
      </c>
      <c r="X17" s="2">
        <v>1</v>
      </c>
      <c r="Y17" s="2">
        <v>0</v>
      </c>
      <c r="Z17" s="2">
        <v>49</v>
      </c>
    </row>
    <row r="18" spans="1:26" x14ac:dyDescent="0.35">
      <c r="A18" s="2">
        <v>40656</v>
      </c>
      <c r="B18" s="2" t="s">
        <v>207</v>
      </c>
      <c r="C18" s="2" t="s">
        <v>208</v>
      </c>
      <c r="D18" s="2" t="s">
        <v>209</v>
      </c>
      <c r="E18" s="2" t="s">
        <v>199</v>
      </c>
      <c r="F18" s="2" t="s">
        <v>210</v>
      </c>
      <c r="G18" s="2">
        <v>68</v>
      </c>
      <c r="H18" s="2">
        <v>10</v>
      </c>
      <c r="I18" s="2">
        <v>192</v>
      </c>
      <c r="J18" s="2">
        <v>10</v>
      </c>
      <c r="K18" s="2">
        <v>36</v>
      </c>
      <c r="L18" s="2">
        <v>22</v>
      </c>
      <c r="M18" s="2">
        <v>19</v>
      </c>
      <c r="N18" s="2">
        <v>0</v>
      </c>
      <c r="O18" s="2">
        <v>3</v>
      </c>
      <c r="P18" s="2" t="s">
        <v>212</v>
      </c>
      <c r="Q18" s="2">
        <v>0</v>
      </c>
      <c r="R18" s="2">
        <v>1</v>
      </c>
      <c r="S18" s="2">
        <v>0</v>
      </c>
      <c r="T18" s="2">
        <v>0</v>
      </c>
      <c r="U18" s="2">
        <v>3</v>
      </c>
      <c r="V18" s="2" t="s">
        <v>199</v>
      </c>
      <c r="W18" s="2">
        <v>5</v>
      </c>
      <c r="X18" s="2">
        <v>1</v>
      </c>
      <c r="Y18" s="2">
        <v>1</v>
      </c>
      <c r="Z18" s="2">
        <v>18</v>
      </c>
    </row>
    <row r="19" spans="1:26" x14ac:dyDescent="0.35">
      <c r="A19" s="2">
        <v>40656</v>
      </c>
      <c r="B19" s="2" t="s">
        <v>207</v>
      </c>
      <c r="C19" s="2" t="s">
        <v>208</v>
      </c>
      <c r="D19" s="2" t="s">
        <v>209</v>
      </c>
      <c r="E19" s="2" t="s">
        <v>199</v>
      </c>
      <c r="F19" s="2" t="s">
        <v>210</v>
      </c>
      <c r="G19" s="2">
        <v>68</v>
      </c>
      <c r="H19" s="2">
        <v>10</v>
      </c>
      <c r="I19" s="2">
        <v>192</v>
      </c>
      <c r="J19" s="2">
        <v>10</v>
      </c>
      <c r="K19" s="2">
        <v>36</v>
      </c>
      <c r="L19" s="2">
        <v>22</v>
      </c>
      <c r="M19" s="2">
        <v>19</v>
      </c>
      <c r="N19" s="2">
        <v>0</v>
      </c>
      <c r="O19" s="2">
        <v>4</v>
      </c>
      <c r="P19" s="2" t="s">
        <v>213</v>
      </c>
      <c r="Q19" s="2">
        <v>0</v>
      </c>
      <c r="R19" s="2">
        <v>1</v>
      </c>
      <c r="S19" s="2">
        <v>0</v>
      </c>
      <c r="T19" s="2">
        <v>0</v>
      </c>
      <c r="U19" s="2">
        <v>4</v>
      </c>
      <c r="V19" s="2" t="s">
        <v>214</v>
      </c>
      <c r="W19" s="2">
        <v>9</v>
      </c>
      <c r="X19" s="2">
        <v>1</v>
      </c>
      <c r="Y19" s="2">
        <v>6</v>
      </c>
      <c r="Z19" s="2">
        <v>44</v>
      </c>
    </row>
    <row r="20" spans="1:26" x14ac:dyDescent="0.35">
      <c r="A20" s="2">
        <v>40656</v>
      </c>
      <c r="B20" s="2" t="s">
        <v>207</v>
      </c>
      <c r="C20" s="2" t="s">
        <v>208</v>
      </c>
      <c r="D20" s="2" t="s">
        <v>209</v>
      </c>
      <c r="E20" s="2" t="s">
        <v>199</v>
      </c>
      <c r="F20" s="2" t="s">
        <v>210</v>
      </c>
      <c r="G20" s="2">
        <v>68</v>
      </c>
      <c r="H20" s="2">
        <v>10</v>
      </c>
      <c r="I20" s="2">
        <v>192</v>
      </c>
      <c r="J20" s="2">
        <v>10</v>
      </c>
      <c r="K20" s="2">
        <v>36</v>
      </c>
      <c r="L20" s="2">
        <v>22</v>
      </c>
      <c r="M20" s="2">
        <v>19</v>
      </c>
      <c r="N20" s="2">
        <v>0</v>
      </c>
      <c r="O20" s="2">
        <v>5</v>
      </c>
      <c r="P20" s="2" t="s">
        <v>202</v>
      </c>
      <c r="Q20" s="2">
        <v>0</v>
      </c>
      <c r="R20" s="2">
        <v>1</v>
      </c>
      <c r="S20" s="2">
        <v>0</v>
      </c>
      <c r="T20" s="2">
        <v>0</v>
      </c>
      <c r="U20" s="2">
        <v>5</v>
      </c>
      <c r="V20" s="2" t="s">
        <v>203</v>
      </c>
      <c r="W20" s="2">
        <v>6</v>
      </c>
      <c r="X20" s="2">
        <v>0</v>
      </c>
      <c r="Y20" s="2">
        <v>1</v>
      </c>
      <c r="Z20" s="2">
        <v>31</v>
      </c>
    </row>
    <row r="21" spans="1:26" x14ac:dyDescent="0.35">
      <c r="A21" s="2">
        <v>40656</v>
      </c>
      <c r="B21" s="2" t="s">
        <v>207</v>
      </c>
      <c r="C21" s="2" t="s">
        <v>208</v>
      </c>
      <c r="D21" s="2" t="s">
        <v>209</v>
      </c>
      <c r="E21" s="2" t="s">
        <v>199</v>
      </c>
      <c r="F21" s="2" t="s">
        <v>210</v>
      </c>
      <c r="G21" s="2">
        <v>68</v>
      </c>
      <c r="H21" s="2">
        <v>10</v>
      </c>
      <c r="I21" s="2">
        <v>192</v>
      </c>
      <c r="J21" s="2">
        <v>10</v>
      </c>
      <c r="K21" s="2">
        <v>36</v>
      </c>
      <c r="L21" s="2">
        <v>22</v>
      </c>
      <c r="M21" s="2">
        <v>19</v>
      </c>
      <c r="N21" s="2">
        <v>0</v>
      </c>
      <c r="O21" s="2">
        <v>6</v>
      </c>
      <c r="P21" s="2" t="s">
        <v>201</v>
      </c>
      <c r="Q21" s="2">
        <v>13</v>
      </c>
      <c r="R21" s="2">
        <v>1</v>
      </c>
      <c r="S21" s="2">
        <v>0</v>
      </c>
      <c r="T21" s="2">
        <v>0</v>
      </c>
      <c r="U21" s="2">
        <v>6</v>
      </c>
      <c r="V21" s="2" t="s">
        <v>215</v>
      </c>
      <c r="W21" s="2">
        <v>0</v>
      </c>
      <c r="X21" s="2">
        <v>0</v>
      </c>
      <c r="Y21" s="2">
        <v>1</v>
      </c>
      <c r="Z21" s="2">
        <v>0</v>
      </c>
    </row>
    <row r="22" spans="1:26" x14ac:dyDescent="0.35">
      <c r="A22" s="2">
        <v>40656</v>
      </c>
      <c r="B22" s="2" t="s">
        <v>207</v>
      </c>
      <c r="C22" s="2" t="s">
        <v>208</v>
      </c>
      <c r="D22" s="2" t="s">
        <v>209</v>
      </c>
      <c r="E22" s="2" t="s">
        <v>199</v>
      </c>
      <c r="F22" s="2" t="s">
        <v>210</v>
      </c>
      <c r="G22" s="2">
        <v>68</v>
      </c>
      <c r="H22" s="2">
        <v>10</v>
      </c>
      <c r="I22" s="2">
        <v>192</v>
      </c>
      <c r="J22" s="2">
        <v>10</v>
      </c>
      <c r="K22" s="2">
        <v>36</v>
      </c>
      <c r="L22" s="2">
        <v>22</v>
      </c>
      <c r="M22" s="2">
        <v>19</v>
      </c>
      <c r="N22" s="2">
        <v>0</v>
      </c>
      <c r="O22" s="2">
        <v>7</v>
      </c>
      <c r="P22" s="2" t="s">
        <v>203</v>
      </c>
      <c r="Q22" s="2">
        <v>13</v>
      </c>
      <c r="R22" s="2">
        <v>1</v>
      </c>
      <c r="S22" s="2">
        <v>0</v>
      </c>
      <c r="T22" s="2">
        <v>0</v>
      </c>
      <c r="U22" s="2">
        <v>7</v>
      </c>
      <c r="V22" s="2" t="s">
        <v>216</v>
      </c>
      <c r="W22" s="2">
        <v>0</v>
      </c>
      <c r="X22" s="2">
        <v>0</v>
      </c>
      <c r="Y22" s="2">
        <v>1</v>
      </c>
      <c r="Z22" s="2">
        <v>0</v>
      </c>
    </row>
    <row r="23" spans="1:26" x14ac:dyDescent="0.35">
      <c r="A23" s="2">
        <v>40656</v>
      </c>
      <c r="B23" s="2" t="s">
        <v>207</v>
      </c>
      <c r="C23" s="2" t="s">
        <v>208</v>
      </c>
      <c r="D23" s="2" t="s">
        <v>209</v>
      </c>
      <c r="E23" s="2" t="s">
        <v>199</v>
      </c>
      <c r="F23" s="2" t="s">
        <v>210</v>
      </c>
      <c r="G23" s="2">
        <v>68</v>
      </c>
      <c r="H23" s="2">
        <v>10</v>
      </c>
      <c r="I23" s="2">
        <v>192</v>
      </c>
      <c r="J23" s="2">
        <v>10</v>
      </c>
      <c r="K23" s="2">
        <v>36</v>
      </c>
      <c r="L23" s="2">
        <v>22</v>
      </c>
      <c r="M23" s="2">
        <v>19</v>
      </c>
      <c r="N23" s="2">
        <v>0</v>
      </c>
      <c r="O23" s="2">
        <v>8</v>
      </c>
      <c r="P23" s="2" t="s">
        <v>217</v>
      </c>
      <c r="Q23" s="2">
        <v>4</v>
      </c>
      <c r="R23" s="2">
        <v>1</v>
      </c>
      <c r="S23" s="2">
        <v>0</v>
      </c>
      <c r="T23" s="2">
        <v>0</v>
      </c>
      <c r="U23" s="2">
        <v>8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</row>
    <row r="24" spans="1:26" x14ac:dyDescent="0.35">
      <c r="A24" s="2">
        <v>40656</v>
      </c>
      <c r="B24" s="2" t="s">
        <v>207</v>
      </c>
      <c r="C24" s="2" t="s">
        <v>208</v>
      </c>
      <c r="D24" s="2" t="s">
        <v>209</v>
      </c>
      <c r="E24" s="2" t="s">
        <v>199</v>
      </c>
      <c r="F24" s="2" t="s">
        <v>210</v>
      </c>
      <c r="G24" s="2">
        <v>68</v>
      </c>
      <c r="H24" s="2">
        <v>10</v>
      </c>
      <c r="I24" s="2">
        <v>192</v>
      </c>
      <c r="J24" s="2">
        <v>10</v>
      </c>
      <c r="K24" s="2">
        <v>36</v>
      </c>
      <c r="L24" s="2">
        <v>22</v>
      </c>
      <c r="M24" s="2">
        <v>19</v>
      </c>
      <c r="N24" s="2">
        <v>0</v>
      </c>
      <c r="O24" s="2">
        <v>9</v>
      </c>
      <c r="P24" s="2" t="s">
        <v>206</v>
      </c>
      <c r="Q24" s="2">
        <v>0</v>
      </c>
      <c r="R24" s="2">
        <v>1</v>
      </c>
      <c r="S24" s="2">
        <v>0</v>
      </c>
      <c r="T24" s="2">
        <v>0</v>
      </c>
      <c r="U24" s="2">
        <v>9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</row>
    <row r="25" spans="1:26" x14ac:dyDescent="0.35">
      <c r="A25" s="2">
        <v>40656</v>
      </c>
      <c r="B25" s="2" t="s">
        <v>207</v>
      </c>
      <c r="C25" s="2" t="s">
        <v>208</v>
      </c>
      <c r="D25" s="2" t="s">
        <v>209</v>
      </c>
      <c r="E25" s="2" t="s">
        <v>199</v>
      </c>
      <c r="F25" s="2" t="s">
        <v>210</v>
      </c>
      <c r="G25" s="2">
        <v>68</v>
      </c>
      <c r="H25" s="2">
        <v>10</v>
      </c>
      <c r="I25" s="2">
        <v>192</v>
      </c>
      <c r="J25" s="2">
        <v>10</v>
      </c>
      <c r="K25" s="2">
        <v>36</v>
      </c>
      <c r="L25" s="2">
        <v>22</v>
      </c>
      <c r="M25" s="2">
        <v>19</v>
      </c>
      <c r="N25" s="2">
        <v>0</v>
      </c>
      <c r="O25" s="2">
        <v>10</v>
      </c>
      <c r="P25" s="2" t="s">
        <v>218</v>
      </c>
      <c r="Q25" s="2">
        <v>0</v>
      </c>
      <c r="R25" s="2">
        <v>0</v>
      </c>
      <c r="S25" s="2">
        <v>0</v>
      </c>
      <c r="T25" s="2">
        <v>0</v>
      </c>
      <c r="U25" s="2">
        <v>10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</row>
    <row r="26" spans="1:26" x14ac:dyDescent="0.35">
      <c r="A26" s="2">
        <v>40656</v>
      </c>
      <c r="B26" s="2" t="s">
        <v>207</v>
      </c>
      <c r="C26" s="2" t="s">
        <v>208</v>
      </c>
      <c r="D26" s="2" t="s">
        <v>209</v>
      </c>
      <c r="E26" s="2" t="s">
        <v>199</v>
      </c>
      <c r="F26" s="2" t="s">
        <v>210</v>
      </c>
      <c r="G26" s="2">
        <v>68</v>
      </c>
      <c r="H26" s="2">
        <v>10</v>
      </c>
      <c r="I26" s="2">
        <v>192</v>
      </c>
      <c r="J26" s="2">
        <v>10</v>
      </c>
      <c r="K26" s="2">
        <v>36</v>
      </c>
      <c r="L26" s="2">
        <v>22</v>
      </c>
      <c r="M26" s="2">
        <v>19</v>
      </c>
      <c r="N26" s="2">
        <v>0</v>
      </c>
      <c r="O26" s="2">
        <v>11</v>
      </c>
      <c r="P26" s="2" t="s">
        <v>214</v>
      </c>
      <c r="Q26" s="2">
        <v>2</v>
      </c>
      <c r="R26" s="2">
        <v>1</v>
      </c>
      <c r="S26" s="2">
        <v>0</v>
      </c>
      <c r="T26" s="2">
        <v>0</v>
      </c>
      <c r="U26" s="2">
        <v>11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</row>
    <row r="27" spans="1:26" x14ac:dyDescent="0.35">
      <c r="A27" s="2">
        <v>40664</v>
      </c>
      <c r="B27" s="2" t="s">
        <v>219</v>
      </c>
      <c r="C27" s="2" t="s">
        <v>194</v>
      </c>
      <c r="D27" s="2" t="s">
        <v>195</v>
      </c>
      <c r="E27" s="2" t="s">
        <v>196</v>
      </c>
      <c r="F27" s="2" t="s">
        <v>210</v>
      </c>
      <c r="G27" s="2">
        <v>135</v>
      </c>
      <c r="H27" s="2">
        <v>2</v>
      </c>
      <c r="I27" s="2">
        <v>132</v>
      </c>
      <c r="J27" s="2">
        <v>7</v>
      </c>
      <c r="K27" s="2">
        <v>48</v>
      </c>
      <c r="L27" s="2">
        <v>26</v>
      </c>
      <c r="M27" s="2">
        <v>7</v>
      </c>
      <c r="N27" s="2">
        <v>3</v>
      </c>
      <c r="O27" s="2">
        <v>1</v>
      </c>
      <c r="P27" s="2" t="s">
        <v>196</v>
      </c>
      <c r="Q27" s="2">
        <v>84</v>
      </c>
      <c r="R27" s="2">
        <v>0</v>
      </c>
      <c r="S27" s="2">
        <v>1</v>
      </c>
      <c r="T27" s="2">
        <v>0</v>
      </c>
      <c r="U27" s="2">
        <v>1</v>
      </c>
      <c r="V27" s="2" t="s">
        <v>199</v>
      </c>
      <c r="W27" s="2">
        <v>8</v>
      </c>
      <c r="X27" s="2">
        <v>1</v>
      </c>
      <c r="Y27" s="2">
        <v>1</v>
      </c>
      <c r="Z27" s="2">
        <v>13</v>
      </c>
    </row>
    <row r="28" spans="1:26" x14ac:dyDescent="0.35">
      <c r="A28" s="2">
        <v>40664</v>
      </c>
      <c r="B28" s="2" t="s">
        <v>219</v>
      </c>
      <c r="C28" s="2" t="s">
        <v>194</v>
      </c>
      <c r="D28" s="2" t="s">
        <v>195</v>
      </c>
      <c r="E28" s="2" t="s">
        <v>196</v>
      </c>
      <c r="F28" s="2" t="s">
        <v>210</v>
      </c>
      <c r="G28" s="2">
        <v>135</v>
      </c>
      <c r="H28" s="2">
        <v>2</v>
      </c>
      <c r="I28" s="2">
        <v>132</v>
      </c>
      <c r="J28" s="2">
        <v>7</v>
      </c>
      <c r="K28" s="2">
        <v>48</v>
      </c>
      <c r="L28" s="2">
        <v>26</v>
      </c>
      <c r="M28" s="2">
        <v>7</v>
      </c>
      <c r="N28" s="2">
        <v>3</v>
      </c>
      <c r="O28" s="2">
        <v>2</v>
      </c>
      <c r="P28" s="2" t="s">
        <v>202</v>
      </c>
      <c r="Q28" s="2">
        <v>16</v>
      </c>
      <c r="R28" s="2">
        <v>1</v>
      </c>
      <c r="S28" s="2">
        <v>0</v>
      </c>
      <c r="T28" s="2">
        <v>0</v>
      </c>
      <c r="U28" s="2">
        <v>2</v>
      </c>
      <c r="V28" s="2" t="s">
        <v>203</v>
      </c>
      <c r="W28" s="2">
        <v>7</v>
      </c>
      <c r="X28" s="2">
        <v>2</v>
      </c>
      <c r="Y28" s="2">
        <v>1</v>
      </c>
      <c r="Z28" s="2">
        <v>6</v>
      </c>
    </row>
    <row r="29" spans="1:26" x14ac:dyDescent="0.35">
      <c r="A29" s="2">
        <v>40664</v>
      </c>
      <c r="B29" s="2" t="s">
        <v>219</v>
      </c>
      <c r="C29" s="2" t="s">
        <v>194</v>
      </c>
      <c r="D29" s="2" t="s">
        <v>195</v>
      </c>
      <c r="E29" s="2" t="s">
        <v>196</v>
      </c>
      <c r="F29" s="2" t="s">
        <v>210</v>
      </c>
      <c r="G29" s="2">
        <v>135</v>
      </c>
      <c r="H29" s="2">
        <v>2</v>
      </c>
      <c r="I29" s="2">
        <v>132</v>
      </c>
      <c r="J29" s="2">
        <v>7</v>
      </c>
      <c r="K29" s="2">
        <v>48</v>
      </c>
      <c r="L29" s="2">
        <v>26</v>
      </c>
      <c r="M29" s="2">
        <v>7</v>
      </c>
      <c r="N29" s="2">
        <v>3</v>
      </c>
      <c r="O29" s="2">
        <v>3</v>
      </c>
      <c r="P29" s="2" t="s">
        <v>211</v>
      </c>
      <c r="Q29" s="2">
        <v>19</v>
      </c>
      <c r="R29" s="2">
        <v>1</v>
      </c>
      <c r="S29" s="2">
        <v>0</v>
      </c>
      <c r="T29" s="2">
        <v>0</v>
      </c>
      <c r="U29" s="2">
        <v>3</v>
      </c>
      <c r="V29" s="2" t="s">
        <v>206</v>
      </c>
      <c r="W29" s="2">
        <v>6</v>
      </c>
      <c r="X29" s="2">
        <v>1</v>
      </c>
      <c r="Y29" s="2">
        <v>2</v>
      </c>
      <c r="Z29" s="2">
        <v>6</v>
      </c>
    </row>
    <row r="30" spans="1:26" x14ac:dyDescent="0.35">
      <c r="A30" s="2">
        <v>40664</v>
      </c>
      <c r="B30" s="2" t="s">
        <v>219</v>
      </c>
      <c r="C30" s="2" t="s">
        <v>194</v>
      </c>
      <c r="D30" s="2" t="s">
        <v>195</v>
      </c>
      <c r="E30" s="2" t="s">
        <v>196</v>
      </c>
      <c r="F30" s="2" t="s">
        <v>210</v>
      </c>
      <c r="G30" s="2">
        <v>135</v>
      </c>
      <c r="H30" s="2">
        <v>2</v>
      </c>
      <c r="I30" s="2">
        <v>132</v>
      </c>
      <c r="J30" s="2">
        <v>7</v>
      </c>
      <c r="K30" s="2">
        <v>48</v>
      </c>
      <c r="L30" s="2">
        <v>26</v>
      </c>
      <c r="M30" s="2">
        <v>7</v>
      </c>
      <c r="N30" s="2">
        <v>3</v>
      </c>
      <c r="O30" s="2">
        <v>4</v>
      </c>
      <c r="P30" s="2" t="s">
        <v>199</v>
      </c>
      <c r="Q30" s="2">
        <v>9</v>
      </c>
      <c r="R30" s="2">
        <v>0</v>
      </c>
      <c r="S30" s="2">
        <v>0</v>
      </c>
      <c r="T30" s="2">
        <v>0</v>
      </c>
      <c r="U30" s="2">
        <v>4</v>
      </c>
      <c r="V30" s="2" t="s">
        <v>220</v>
      </c>
      <c r="W30" s="2">
        <v>5</v>
      </c>
      <c r="X30" s="2">
        <v>3</v>
      </c>
      <c r="Y30" s="2">
        <v>0</v>
      </c>
      <c r="Z30" s="2">
        <v>4</v>
      </c>
    </row>
    <row r="31" spans="1:26" x14ac:dyDescent="0.35">
      <c r="A31" s="2">
        <v>40664</v>
      </c>
      <c r="B31" s="2" t="s">
        <v>219</v>
      </c>
      <c r="C31" s="2" t="s">
        <v>194</v>
      </c>
      <c r="D31" s="2" t="s">
        <v>195</v>
      </c>
      <c r="E31" s="2" t="s">
        <v>196</v>
      </c>
      <c r="F31" s="2" t="s">
        <v>210</v>
      </c>
      <c r="G31" s="2">
        <v>135</v>
      </c>
      <c r="H31" s="2">
        <v>2</v>
      </c>
      <c r="I31" s="2">
        <v>132</v>
      </c>
      <c r="J31" s="2">
        <v>7</v>
      </c>
      <c r="K31" s="2">
        <v>48</v>
      </c>
      <c r="L31" s="2">
        <v>26</v>
      </c>
      <c r="M31" s="2">
        <v>7</v>
      </c>
      <c r="N31" s="2">
        <v>3</v>
      </c>
      <c r="O31" s="2">
        <v>5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5</v>
      </c>
      <c r="V31" s="2" t="s">
        <v>221</v>
      </c>
      <c r="W31" s="2">
        <v>11</v>
      </c>
      <c r="X31" s="2">
        <v>2</v>
      </c>
      <c r="Y31" s="2">
        <v>2</v>
      </c>
      <c r="Z31" s="2">
        <v>24</v>
      </c>
    </row>
    <row r="32" spans="1:26" x14ac:dyDescent="0.35">
      <c r="A32" s="2">
        <v>40664</v>
      </c>
      <c r="B32" s="2" t="s">
        <v>219</v>
      </c>
      <c r="C32" s="2" t="s">
        <v>194</v>
      </c>
      <c r="D32" s="2" t="s">
        <v>195</v>
      </c>
      <c r="E32" s="2" t="s">
        <v>196</v>
      </c>
      <c r="F32" s="2" t="s">
        <v>210</v>
      </c>
      <c r="G32" s="2">
        <v>135</v>
      </c>
      <c r="H32" s="2">
        <v>2</v>
      </c>
      <c r="I32" s="2">
        <v>132</v>
      </c>
      <c r="J32" s="2">
        <v>7</v>
      </c>
      <c r="K32" s="2">
        <v>48</v>
      </c>
      <c r="L32" s="2">
        <v>26</v>
      </c>
      <c r="M32" s="2">
        <v>7</v>
      </c>
      <c r="N32" s="2">
        <v>3</v>
      </c>
      <c r="O32" s="2">
        <v>6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6</v>
      </c>
      <c r="V32" s="2" t="s">
        <v>211</v>
      </c>
      <c r="W32" s="2">
        <v>3</v>
      </c>
      <c r="X32" s="2">
        <v>0</v>
      </c>
      <c r="Y32" s="2">
        <v>0</v>
      </c>
      <c r="Z32" s="2">
        <v>26</v>
      </c>
    </row>
    <row r="33" spans="1:26" x14ac:dyDescent="0.35">
      <c r="A33" s="2">
        <v>40664</v>
      </c>
      <c r="B33" s="2" t="s">
        <v>219</v>
      </c>
      <c r="C33" s="2" t="s">
        <v>194</v>
      </c>
      <c r="D33" s="2" t="s">
        <v>195</v>
      </c>
      <c r="E33" s="2" t="s">
        <v>196</v>
      </c>
      <c r="F33" s="2" t="s">
        <v>210</v>
      </c>
      <c r="G33" s="2">
        <v>135</v>
      </c>
      <c r="H33" s="2">
        <v>2</v>
      </c>
      <c r="I33" s="2">
        <v>132</v>
      </c>
      <c r="J33" s="2">
        <v>7</v>
      </c>
      <c r="K33" s="2">
        <v>48</v>
      </c>
      <c r="L33" s="2">
        <v>26</v>
      </c>
      <c r="M33" s="2">
        <v>7</v>
      </c>
      <c r="N33" s="2">
        <v>3</v>
      </c>
      <c r="O33" s="2">
        <v>7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7</v>
      </c>
      <c r="V33" s="2" t="s">
        <v>202</v>
      </c>
      <c r="W33" s="2">
        <v>4</v>
      </c>
      <c r="X33" s="2">
        <v>0</v>
      </c>
      <c r="Y33" s="2">
        <v>1</v>
      </c>
      <c r="Z33" s="2">
        <v>32</v>
      </c>
    </row>
    <row r="34" spans="1:26" x14ac:dyDescent="0.35">
      <c r="A34" s="2">
        <v>40664</v>
      </c>
      <c r="B34" s="2" t="s">
        <v>219</v>
      </c>
      <c r="C34" s="2" t="s">
        <v>194</v>
      </c>
      <c r="D34" s="2" t="s">
        <v>195</v>
      </c>
      <c r="E34" s="2" t="s">
        <v>196</v>
      </c>
      <c r="F34" s="2" t="s">
        <v>210</v>
      </c>
      <c r="G34" s="2">
        <v>135</v>
      </c>
      <c r="H34" s="2">
        <v>2</v>
      </c>
      <c r="I34" s="2">
        <v>132</v>
      </c>
      <c r="J34" s="2">
        <v>7</v>
      </c>
      <c r="K34" s="2">
        <v>48</v>
      </c>
      <c r="L34" s="2">
        <v>26</v>
      </c>
      <c r="M34" s="2">
        <v>7</v>
      </c>
      <c r="N34" s="2">
        <v>3</v>
      </c>
      <c r="O34" s="2">
        <v>8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8</v>
      </c>
      <c r="V34" s="2" t="s">
        <v>222</v>
      </c>
      <c r="W34" s="2">
        <v>3</v>
      </c>
      <c r="X34" s="2">
        <v>0</v>
      </c>
      <c r="Y34" s="2">
        <v>0</v>
      </c>
      <c r="Z34" s="2">
        <v>12</v>
      </c>
    </row>
    <row r="35" spans="1:26" x14ac:dyDescent="0.35">
      <c r="A35" s="2">
        <v>40664</v>
      </c>
      <c r="B35" s="2" t="s">
        <v>219</v>
      </c>
      <c r="C35" s="2" t="s">
        <v>194</v>
      </c>
      <c r="D35" s="2" t="s">
        <v>195</v>
      </c>
      <c r="E35" s="2" t="s">
        <v>196</v>
      </c>
      <c r="F35" s="2" t="s">
        <v>210</v>
      </c>
      <c r="G35" s="2">
        <v>135</v>
      </c>
      <c r="H35" s="2">
        <v>2</v>
      </c>
      <c r="I35" s="2">
        <v>132</v>
      </c>
      <c r="J35" s="2">
        <v>7</v>
      </c>
      <c r="K35" s="2">
        <v>48</v>
      </c>
      <c r="L35" s="2">
        <v>26</v>
      </c>
      <c r="M35" s="2">
        <v>7</v>
      </c>
      <c r="N35" s="2">
        <v>3</v>
      </c>
      <c r="O35" s="2">
        <v>9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9</v>
      </c>
      <c r="V35" s="2" t="s">
        <v>196</v>
      </c>
      <c r="W35" s="2">
        <v>1</v>
      </c>
      <c r="X35" s="2">
        <v>0</v>
      </c>
      <c r="Y35" s="2">
        <v>0</v>
      </c>
      <c r="Z35" s="2">
        <v>6</v>
      </c>
    </row>
    <row r="36" spans="1:26" x14ac:dyDescent="0.35">
      <c r="A36" s="2">
        <v>40664</v>
      </c>
      <c r="B36" s="2" t="s">
        <v>219</v>
      </c>
      <c r="C36" s="2" t="s">
        <v>194</v>
      </c>
      <c r="D36" s="2" t="s">
        <v>195</v>
      </c>
      <c r="E36" s="2" t="s">
        <v>196</v>
      </c>
      <c r="F36" s="2" t="s">
        <v>210</v>
      </c>
      <c r="G36" s="2">
        <v>135</v>
      </c>
      <c r="H36" s="2">
        <v>2</v>
      </c>
      <c r="I36" s="2">
        <v>132</v>
      </c>
      <c r="J36" s="2">
        <v>7</v>
      </c>
      <c r="K36" s="2">
        <v>48</v>
      </c>
      <c r="L36" s="2">
        <v>26</v>
      </c>
      <c r="M36" s="2">
        <v>7</v>
      </c>
      <c r="N36" s="2">
        <v>3</v>
      </c>
      <c r="O36" s="2">
        <v>10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10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</row>
    <row r="37" spans="1:26" x14ac:dyDescent="0.35">
      <c r="A37" s="2">
        <v>40664</v>
      </c>
      <c r="B37" s="2" t="s">
        <v>219</v>
      </c>
      <c r="C37" s="2" t="s">
        <v>194</v>
      </c>
      <c r="D37" s="2" t="s">
        <v>195</v>
      </c>
      <c r="E37" s="2" t="s">
        <v>196</v>
      </c>
      <c r="F37" s="2" t="s">
        <v>210</v>
      </c>
      <c r="G37" s="2">
        <v>135</v>
      </c>
      <c r="H37" s="2">
        <v>2</v>
      </c>
      <c r="I37" s="2">
        <v>132</v>
      </c>
      <c r="J37" s="2">
        <v>7</v>
      </c>
      <c r="K37" s="2">
        <v>48</v>
      </c>
      <c r="L37" s="2">
        <v>26</v>
      </c>
      <c r="M37" s="2">
        <v>7</v>
      </c>
      <c r="N37" s="2">
        <v>3</v>
      </c>
      <c r="O37" s="2">
        <v>11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11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</row>
    <row r="38" spans="1:26" x14ac:dyDescent="0.35">
      <c r="A38" s="2">
        <v>40670</v>
      </c>
      <c r="B38" s="2" t="s">
        <v>223</v>
      </c>
      <c r="C38" s="2" t="s">
        <v>208</v>
      </c>
      <c r="D38" s="2" t="s">
        <v>195</v>
      </c>
      <c r="E38" s="2" t="s">
        <v>196</v>
      </c>
      <c r="F38" s="2" t="s">
        <v>210</v>
      </c>
      <c r="G38" s="2">
        <v>86</v>
      </c>
      <c r="H38" s="2">
        <v>10</v>
      </c>
      <c r="I38" s="2">
        <v>122</v>
      </c>
      <c r="J38" s="2">
        <v>7</v>
      </c>
      <c r="K38" s="2">
        <v>48</v>
      </c>
      <c r="L38" s="2">
        <v>28</v>
      </c>
      <c r="M38" s="2">
        <v>7</v>
      </c>
      <c r="N38" s="2">
        <v>3</v>
      </c>
      <c r="O38" s="2">
        <v>1</v>
      </c>
      <c r="P38" s="2" t="s">
        <v>224</v>
      </c>
      <c r="Q38" s="2">
        <v>0</v>
      </c>
      <c r="R38" s="2">
        <v>1</v>
      </c>
      <c r="S38" s="2">
        <v>0</v>
      </c>
      <c r="T38" s="2">
        <v>0</v>
      </c>
      <c r="U38" s="2">
        <v>1</v>
      </c>
      <c r="V38" s="2" t="s">
        <v>201</v>
      </c>
      <c r="W38" s="2">
        <v>8</v>
      </c>
      <c r="X38" s="2">
        <v>1</v>
      </c>
      <c r="Y38" s="2">
        <v>0</v>
      </c>
      <c r="Z38" s="2">
        <v>17</v>
      </c>
    </row>
    <row r="39" spans="1:26" x14ac:dyDescent="0.35">
      <c r="A39" s="2">
        <v>40670</v>
      </c>
      <c r="B39" s="2" t="s">
        <v>223</v>
      </c>
      <c r="C39" s="2" t="s">
        <v>208</v>
      </c>
      <c r="D39" s="2" t="s">
        <v>195</v>
      </c>
      <c r="E39" s="2" t="s">
        <v>196</v>
      </c>
      <c r="F39" s="2" t="s">
        <v>210</v>
      </c>
      <c r="G39" s="2">
        <v>86</v>
      </c>
      <c r="H39" s="2">
        <v>10</v>
      </c>
      <c r="I39" s="2">
        <v>122</v>
      </c>
      <c r="J39" s="2">
        <v>7</v>
      </c>
      <c r="K39" s="2">
        <v>48</v>
      </c>
      <c r="L39" s="2">
        <v>28</v>
      </c>
      <c r="M39" s="2">
        <v>7</v>
      </c>
      <c r="N39" s="2">
        <v>3</v>
      </c>
      <c r="O39" s="2">
        <v>2</v>
      </c>
      <c r="P39" s="2" t="s">
        <v>199</v>
      </c>
      <c r="Q39" s="2">
        <v>19</v>
      </c>
      <c r="R39" s="2">
        <v>1</v>
      </c>
      <c r="S39" s="2">
        <v>0</v>
      </c>
      <c r="T39" s="2">
        <v>0</v>
      </c>
      <c r="U39" s="2">
        <v>2</v>
      </c>
      <c r="V39" s="2" t="s">
        <v>199</v>
      </c>
      <c r="W39" s="2">
        <v>5</v>
      </c>
      <c r="X39" s="2">
        <v>3</v>
      </c>
      <c r="Y39" s="2">
        <v>1</v>
      </c>
      <c r="Z39" s="2">
        <v>2</v>
      </c>
    </row>
    <row r="40" spans="1:26" x14ac:dyDescent="0.35">
      <c r="A40" s="2">
        <v>40670</v>
      </c>
      <c r="B40" s="2" t="s">
        <v>223</v>
      </c>
      <c r="C40" s="2" t="s">
        <v>208</v>
      </c>
      <c r="D40" s="2" t="s">
        <v>195</v>
      </c>
      <c r="E40" s="2" t="s">
        <v>196</v>
      </c>
      <c r="F40" s="2" t="s">
        <v>210</v>
      </c>
      <c r="G40" s="2">
        <v>86</v>
      </c>
      <c r="H40" s="2">
        <v>10</v>
      </c>
      <c r="I40" s="2">
        <v>122</v>
      </c>
      <c r="J40" s="2">
        <v>7</v>
      </c>
      <c r="K40" s="2">
        <v>48</v>
      </c>
      <c r="L40" s="2">
        <v>28</v>
      </c>
      <c r="M40" s="2">
        <v>7</v>
      </c>
      <c r="N40" s="2">
        <v>3</v>
      </c>
      <c r="O40" s="2">
        <v>3</v>
      </c>
      <c r="P40" s="2" t="s">
        <v>225</v>
      </c>
      <c r="Q40" s="2">
        <v>0</v>
      </c>
      <c r="R40" s="2">
        <v>1</v>
      </c>
      <c r="S40" s="2">
        <v>0</v>
      </c>
      <c r="T40" s="2">
        <v>0</v>
      </c>
      <c r="U40" s="2">
        <v>3</v>
      </c>
      <c r="V40" s="2" t="s">
        <v>203</v>
      </c>
      <c r="W40" s="2">
        <v>17</v>
      </c>
      <c r="X40" s="2">
        <v>5</v>
      </c>
      <c r="Y40" s="2">
        <v>4</v>
      </c>
      <c r="Z40" s="2">
        <v>39</v>
      </c>
    </row>
    <row r="41" spans="1:26" x14ac:dyDescent="0.35">
      <c r="A41" s="2">
        <v>40670</v>
      </c>
      <c r="B41" s="2" t="s">
        <v>223</v>
      </c>
      <c r="C41" s="2" t="s">
        <v>208</v>
      </c>
      <c r="D41" s="2" t="s">
        <v>195</v>
      </c>
      <c r="E41" s="2" t="s">
        <v>196</v>
      </c>
      <c r="F41" s="2" t="s">
        <v>210</v>
      </c>
      <c r="G41" s="2">
        <v>86</v>
      </c>
      <c r="H41" s="2">
        <v>10</v>
      </c>
      <c r="I41" s="2">
        <v>122</v>
      </c>
      <c r="J41" s="2">
        <v>7</v>
      </c>
      <c r="K41" s="2">
        <v>48</v>
      </c>
      <c r="L41" s="2">
        <v>28</v>
      </c>
      <c r="M41" s="2">
        <v>7</v>
      </c>
      <c r="N41" s="2">
        <v>3</v>
      </c>
      <c r="O41" s="2">
        <v>4</v>
      </c>
      <c r="P41" s="2" t="s">
        <v>202</v>
      </c>
      <c r="Q41" s="2">
        <v>15</v>
      </c>
      <c r="R41" s="2">
        <v>1</v>
      </c>
      <c r="S41" s="2">
        <v>0</v>
      </c>
      <c r="T41" s="2">
        <v>0</v>
      </c>
      <c r="U41" s="2">
        <v>4</v>
      </c>
      <c r="V41" s="2" t="s">
        <v>206</v>
      </c>
      <c r="W41" s="2">
        <v>14</v>
      </c>
      <c r="X41" s="2">
        <v>1</v>
      </c>
      <c r="Y41" s="2">
        <v>1</v>
      </c>
      <c r="Z41" s="2">
        <v>37</v>
      </c>
    </row>
    <row r="42" spans="1:26" x14ac:dyDescent="0.35">
      <c r="A42" s="2">
        <v>40670</v>
      </c>
      <c r="B42" s="2" t="s">
        <v>223</v>
      </c>
      <c r="C42" s="2" t="s">
        <v>208</v>
      </c>
      <c r="D42" s="2" t="s">
        <v>195</v>
      </c>
      <c r="E42" s="2" t="s">
        <v>196</v>
      </c>
      <c r="F42" s="2" t="s">
        <v>210</v>
      </c>
      <c r="G42" s="2">
        <v>86</v>
      </c>
      <c r="H42" s="2">
        <v>10</v>
      </c>
      <c r="I42" s="2">
        <v>122</v>
      </c>
      <c r="J42" s="2">
        <v>7</v>
      </c>
      <c r="K42" s="2">
        <v>48</v>
      </c>
      <c r="L42" s="2">
        <v>28</v>
      </c>
      <c r="M42" s="2">
        <v>7</v>
      </c>
      <c r="N42" s="2">
        <v>3</v>
      </c>
      <c r="O42" s="2">
        <v>5</v>
      </c>
      <c r="P42" s="2" t="s">
        <v>226</v>
      </c>
      <c r="Q42" s="2">
        <v>17</v>
      </c>
      <c r="R42" s="2">
        <v>1</v>
      </c>
      <c r="S42" s="2">
        <v>0</v>
      </c>
      <c r="T42" s="2">
        <v>0</v>
      </c>
      <c r="U42" s="2">
        <v>5</v>
      </c>
      <c r="V42" s="2" t="s">
        <v>196</v>
      </c>
      <c r="W42" s="2">
        <v>4</v>
      </c>
      <c r="X42" s="2">
        <v>0</v>
      </c>
      <c r="Y42" s="2">
        <v>1</v>
      </c>
      <c r="Z42" s="2">
        <v>24</v>
      </c>
    </row>
    <row r="43" spans="1:26" x14ac:dyDescent="0.35">
      <c r="A43" s="2">
        <v>40670</v>
      </c>
      <c r="B43" s="2" t="s">
        <v>223</v>
      </c>
      <c r="C43" s="2" t="s">
        <v>208</v>
      </c>
      <c r="D43" s="2" t="s">
        <v>195</v>
      </c>
      <c r="E43" s="2" t="s">
        <v>196</v>
      </c>
      <c r="F43" s="2" t="s">
        <v>210</v>
      </c>
      <c r="G43" s="2">
        <v>86</v>
      </c>
      <c r="H43" s="2">
        <v>10</v>
      </c>
      <c r="I43" s="2">
        <v>122</v>
      </c>
      <c r="J43" s="2">
        <v>7</v>
      </c>
      <c r="K43" s="2">
        <v>48</v>
      </c>
      <c r="L43" s="2">
        <v>28</v>
      </c>
      <c r="M43" s="2">
        <v>7</v>
      </c>
      <c r="N43" s="2">
        <v>3</v>
      </c>
      <c r="O43" s="2">
        <v>6</v>
      </c>
      <c r="P43" s="2" t="s">
        <v>198</v>
      </c>
      <c r="Q43" s="2">
        <v>13</v>
      </c>
      <c r="R43" s="2">
        <v>1</v>
      </c>
      <c r="S43" s="2">
        <v>0</v>
      </c>
      <c r="T43" s="2">
        <v>0</v>
      </c>
      <c r="U43" s="2">
        <v>6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</row>
    <row r="44" spans="1:26" x14ac:dyDescent="0.35">
      <c r="A44" s="2">
        <v>40670</v>
      </c>
      <c r="B44" s="2" t="s">
        <v>223</v>
      </c>
      <c r="C44" s="2" t="s">
        <v>208</v>
      </c>
      <c r="D44" s="2" t="s">
        <v>195</v>
      </c>
      <c r="E44" s="2" t="s">
        <v>196</v>
      </c>
      <c r="F44" s="2" t="s">
        <v>210</v>
      </c>
      <c r="G44" s="2">
        <v>86</v>
      </c>
      <c r="H44" s="2">
        <v>10</v>
      </c>
      <c r="I44" s="2">
        <v>122</v>
      </c>
      <c r="J44" s="2">
        <v>7</v>
      </c>
      <c r="K44" s="2">
        <v>48</v>
      </c>
      <c r="L44" s="2">
        <v>28</v>
      </c>
      <c r="M44" s="2">
        <v>7</v>
      </c>
      <c r="N44" s="2">
        <v>3</v>
      </c>
      <c r="O44" s="2">
        <v>7</v>
      </c>
      <c r="P44" s="2" t="s">
        <v>196</v>
      </c>
      <c r="Q44" s="2">
        <v>6</v>
      </c>
      <c r="R44" s="2">
        <v>1</v>
      </c>
      <c r="S44" s="2">
        <v>0</v>
      </c>
      <c r="T44" s="2">
        <v>0</v>
      </c>
      <c r="U44" s="2">
        <v>7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</row>
    <row r="45" spans="1:26" x14ac:dyDescent="0.35">
      <c r="A45" s="2">
        <v>40670</v>
      </c>
      <c r="B45" s="2" t="s">
        <v>223</v>
      </c>
      <c r="C45" s="2" t="s">
        <v>208</v>
      </c>
      <c r="D45" s="2" t="s">
        <v>195</v>
      </c>
      <c r="E45" s="2" t="s">
        <v>196</v>
      </c>
      <c r="F45" s="2" t="s">
        <v>210</v>
      </c>
      <c r="G45" s="2">
        <v>86</v>
      </c>
      <c r="H45" s="2">
        <v>10</v>
      </c>
      <c r="I45" s="2">
        <v>122</v>
      </c>
      <c r="J45" s="2">
        <v>7</v>
      </c>
      <c r="K45" s="2">
        <v>48</v>
      </c>
      <c r="L45" s="2">
        <v>28</v>
      </c>
      <c r="M45" s="2">
        <v>7</v>
      </c>
      <c r="N45" s="2">
        <v>3</v>
      </c>
      <c r="O45" s="2">
        <v>8</v>
      </c>
      <c r="P45" s="2" t="s">
        <v>201</v>
      </c>
      <c r="Q45" s="2">
        <v>3</v>
      </c>
      <c r="R45" s="2">
        <v>1</v>
      </c>
      <c r="S45" s="2">
        <v>0</v>
      </c>
      <c r="T45" s="2">
        <v>0</v>
      </c>
      <c r="U45" s="2">
        <v>8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</row>
    <row r="46" spans="1:26" x14ac:dyDescent="0.35">
      <c r="A46" s="2">
        <v>40670</v>
      </c>
      <c r="B46" s="2" t="s">
        <v>223</v>
      </c>
      <c r="C46" s="2" t="s">
        <v>208</v>
      </c>
      <c r="D46" s="2" t="s">
        <v>195</v>
      </c>
      <c r="E46" s="2" t="s">
        <v>196</v>
      </c>
      <c r="F46" s="2" t="s">
        <v>210</v>
      </c>
      <c r="G46" s="2">
        <v>86</v>
      </c>
      <c r="H46" s="2">
        <v>10</v>
      </c>
      <c r="I46" s="2">
        <v>122</v>
      </c>
      <c r="J46" s="2">
        <v>7</v>
      </c>
      <c r="K46" s="2">
        <v>48</v>
      </c>
      <c r="L46" s="2">
        <v>28</v>
      </c>
      <c r="M46" s="2">
        <v>7</v>
      </c>
      <c r="N46" s="2">
        <v>3</v>
      </c>
      <c r="O46" s="2">
        <v>9</v>
      </c>
      <c r="P46" s="2" t="s">
        <v>203</v>
      </c>
      <c r="Q46" s="2">
        <v>6</v>
      </c>
      <c r="R46" s="2">
        <v>1</v>
      </c>
      <c r="S46" s="2">
        <v>0</v>
      </c>
      <c r="T46" s="2">
        <v>0</v>
      </c>
      <c r="U46" s="2">
        <v>9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</row>
    <row r="47" spans="1:26" x14ac:dyDescent="0.35">
      <c r="A47" s="2">
        <v>40670</v>
      </c>
      <c r="B47" s="2" t="s">
        <v>223</v>
      </c>
      <c r="C47" s="2" t="s">
        <v>208</v>
      </c>
      <c r="D47" s="2" t="s">
        <v>195</v>
      </c>
      <c r="E47" s="2" t="s">
        <v>196</v>
      </c>
      <c r="F47" s="2" t="s">
        <v>210</v>
      </c>
      <c r="G47" s="2">
        <v>86</v>
      </c>
      <c r="H47" s="2">
        <v>10</v>
      </c>
      <c r="I47" s="2">
        <v>122</v>
      </c>
      <c r="J47" s="2">
        <v>7</v>
      </c>
      <c r="K47" s="2">
        <v>48</v>
      </c>
      <c r="L47" s="2">
        <v>28</v>
      </c>
      <c r="M47" s="2">
        <v>7</v>
      </c>
      <c r="N47" s="2">
        <v>3</v>
      </c>
      <c r="O47" s="2">
        <v>10</v>
      </c>
      <c r="P47" s="2" t="s">
        <v>206</v>
      </c>
      <c r="Q47" s="2">
        <v>0</v>
      </c>
      <c r="R47" s="2">
        <v>0</v>
      </c>
      <c r="S47" s="2">
        <v>0</v>
      </c>
      <c r="T47" s="2">
        <v>0</v>
      </c>
      <c r="U47" s="2">
        <v>10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</row>
    <row r="48" spans="1:26" x14ac:dyDescent="0.35">
      <c r="A48" s="2">
        <v>40670</v>
      </c>
      <c r="B48" s="2" t="s">
        <v>223</v>
      </c>
      <c r="C48" s="2" t="s">
        <v>208</v>
      </c>
      <c r="D48" s="2" t="s">
        <v>195</v>
      </c>
      <c r="E48" s="2" t="s">
        <v>196</v>
      </c>
      <c r="F48" s="2" t="s">
        <v>210</v>
      </c>
      <c r="G48" s="2">
        <v>86</v>
      </c>
      <c r="H48" s="2">
        <v>10</v>
      </c>
      <c r="I48" s="2">
        <v>122</v>
      </c>
      <c r="J48" s="2">
        <v>7</v>
      </c>
      <c r="K48" s="2">
        <v>48</v>
      </c>
      <c r="L48" s="2">
        <v>28</v>
      </c>
      <c r="M48" s="2">
        <v>7</v>
      </c>
      <c r="N48" s="2">
        <v>3</v>
      </c>
      <c r="O48" s="2">
        <v>11</v>
      </c>
      <c r="P48" s="2" t="s">
        <v>227</v>
      </c>
      <c r="Q48" s="2">
        <v>0</v>
      </c>
      <c r="R48" s="2">
        <v>1</v>
      </c>
      <c r="S48" s="2">
        <v>0</v>
      </c>
      <c r="T48" s="2">
        <v>0</v>
      </c>
      <c r="U48" s="2">
        <v>11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</row>
    <row r="49" spans="1:26" x14ac:dyDescent="0.35">
      <c r="A49" s="2">
        <v>40677</v>
      </c>
      <c r="B49" s="2" t="s">
        <v>228</v>
      </c>
      <c r="C49" s="2" t="s">
        <v>229</v>
      </c>
      <c r="D49" s="2" t="s">
        <v>209</v>
      </c>
      <c r="E49" s="2" t="s">
        <v>196</v>
      </c>
      <c r="F49" s="2" t="s">
        <v>210</v>
      </c>
      <c r="G49" s="2">
        <v>123</v>
      </c>
      <c r="H49" s="2">
        <v>6</v>
      </c>
      <c r="I49" s="2">
        <v>222</v>
      </c>
      <c r="J49" s="2">
        <v>6</v>
      </c>
      <c r="K49" s="2">
        <v>36</v>
      </c>
      <c r="L49" s="2">
        <v>36</v>
      </c>
      <c r="M49" s="2">
        <v>10</v>
      </c>
      <c r="N49" s="2">
        <v>4</v>
      </c>
      <c r="O49" s="2">
        <v>1</v>
      </c>
      <c r="P49" s="2" t="s">
        <v>224</v>
      </c>
      <c r="Q49" s="2">
        <v>7</v>
      </c>
      <c r="R49" s="2">
        <v>1</v>
      </c>
      <c r="S49" s="2">
        <v>0</v>
      </c>
      <c r="T49" s="2">
        <v>0</v>
      </c>
      <c r="U49" s="2">
        <v>1</v>
      </c>
      <c r="V49" s="2" t="s">
        <v>201</v>
      </c>
      <c r="W49" s="2">
        <v>9</v>
      </c>
      <c r="X49" s="2">
        <v>0</v>
      </c>
      <c r="Y49" s="2">
        <v>2</v>
      </c>
      <c r="Z49" s="2">
        <v>35</v>
      </c>
    </row>
    <row r="50" spans="1:26" x14ac:dyDescent="0.35">
      <c r="A50" s="2">
        <v>40677</v>
      </c>
      <c r="B50" s="2" t="s">
        <v>228</v>
      </c>
      <c r="C50" s="2" t="s">
        <v>229</v>
      </c>
      <c r="D50" s="2" t="s">
        <v>209</v>
      </c>
      <c r="E50" s="2" t="s">
        <v>196</v>
      </c>
      <c r="F50" s="2" t="s">
        <v>210</v>
      </c>
      <c r="G50" s="2">
        <v>123</v>
      </c>
      <c r="H50" s="2">
        <v>6</v>
      </c>
      <c r="I50" s="2">
        <v>222</v>
      </c>
      <c r="J50" s="2">
        <v>6</v>
      </c>
      <c r="K50" s="2">
        <v>36</v>
      </c>
      <c r="L50" s="2">
        <v>36</v>
      </c>
      <c r="M50" s="2">
        <v>10</v>
      </c>
      <c r="N50" s="2">
        <v>4</v>
      </c>
      <c r="O50" s="2">
        <v>2</v>
      </c>
      <c r="P50" s="2" t="s">
        <v>200</v>
      </c>
      <c r="Q50" s="2">
        <v>1</v>
      </c>
      <c r="R50" s="2">
        <v>1</v>
      </c>
      <c r="S50" s="2">
        <v>0</v>
      </c>
      <c r="T50" s="2">
        <v>0</v>
      </c>
      <c r="U50" s="2">
        <v>2</v>
      </c>
      <c r="V50" s="2" t="s">
        <v>196</v>
      </c>
      <c r="W50" s="2">
        <v>9</v>
      </c>
      <c r="X50" s="2">
        <v>0</v>
      </c>
      <c r="Y50" s="2">
        <v>2</v>
      </c>
      <c r="Z50" s="2">
        <v>66</v>
      </c>
    </row>
    <row r="51" spans="1:26" x14ac:dyDescent="0.35">
      <c r="A51" s="2">
        <v>40677</v>
      </c>
      <c r="B51" s="2" t="s">
        <v>228</v>
      </c>
      <c r="C51" s="2" t="s">
        <v>229</v>
      </c>
      <c r="D51" s="2" t="s">
        <v>209</v>
      </c>
      <c r="E51" s="2" t="s">
        <v>196</v>
      </c>
      <c r="F51" s="2" t="s">
        <v>210</v>
      </c>
      <c r="G51" s="2">
        <v>123</v>
      </c>
      <c r="H51" s="2">
        <v>6</v>
      </c>
      <c r="I51" s="2">
        <v>222</v>
      </c>
      <c r="J51" s="2">
        <v>6</v>
      </c>
      <c r="K51" s="2">
        <v>36</v>
      </c>
      <c r="L51" s="2">
        <v>36</v>
      </c>
      <c r="M51" s="2">
        <v>10</v>
      </c>
      <c r="N51" s="2">
        <v>4</v>
      </c>
      <c r="O51" s="2">
        <v>3</v>
      </c>
      <c r="P51" s="2" t="s">
        <v>196</v>
      </c>
      <c r="Q51" s="2">
        <v>14</v>
      </c>
      <c r="R51" s="2">
        <v>1</v>
      </c>
      <c r="S51" s="2">
        <v>0</v>
      </c>
      <c r="T51" s="2">
        <v>0</v>
      </c>
      <c r="U51" s="2">
        <v>3</v>
      </c>
      <c r="V51" s="2" t="s">
        <v>205</v>
      </c>
      <c r="W51" s="2">
        <v>13</v>
      </c>
      <c r="X51" s="2">
        <v>1</v>
      </c>
      <c r="Y51" s="2">
        <v>2</v>
      </c>
      <c r="Z51" s="2">
        <v>62</v>
      </c>
    </row>
    <row r="52" spans="1:26" x14ac:dyDescent="0.35">
      <c r="A52" s="2">
        <v>40677</v>
      </c>
      <c r="B52" s="2" t="s">
        <v>228</v>
      </c>
      <c r="C52" s="2" t="s">
        <v>229</v>
      </c>
      <c r="D52" s="2" t="s">
        <v>209</v>
      </c>
      <c r="E52" s="2" t="s">
        <v>196</v>
      </c>
      <c r="F52" s="2" t="s">
        <v>210</v>
      </c>
      <c r="G52" s="2">
        <v>123</v>
      </c>
      <c r="H52" s="2">
        <v>6</v>
      </c>
      <c r="I52" s="2">
        <v>222</v>
      </c>
      <c r="J52" s="2">
        <v>6</v>
      </c>
      <c r="K52" s="2">
        <v>36</v>
      </c>
      <c r="L52" s="2">
        <v>36</v>
      </c>
      <c r="M52" s="2">
        <v>10</v>
      </c>
      <c r="N52" s="2">
        <v>4</v>
      </c>
      <c r="O52" s="2">
        <v>4</v>
      </c>
      <c r="P52" s="2" t="s">
        <v>211</v>
      </c>
      <c r="Q52" s="2">
        <v>7</v>
      </c>
      <c r="R52" s="2">
        <v>1</v>
      </c>
      <c r="S52" s="2">
        <v>0</v>
      </c>
      <c r="T52" s="2">
        <v>0</v>
      </c>
      <c r="U52" s="2">
        <v>4</v>
      </c>
      <c r="V52" s="2" t="s">
        <v>214</v>
      </c>
      <c r="W52" s="2">
        <v>4</v>
      </c>
      <c r="X52" s="2">
        <v>0</v>
      </c>
      <c r="Y52" s="2">
        <v>0</v>
      </c>
      <c r="Z52" s="2">
        <v>48</v>
      </c>
    </row>
    <row r="53" spans="1:26" x14ac:dyDescent="0.35">
      <c r="A53" s="2">
        <v>40677</v>
      </c>
      <c r="B53" s="2" t="s">
        <v>228</v>
      </c>
      <c r="C53" s="2" t="s">
        <v>229</v>
      </c>
      <c r="D53" s="2" t="s">
        <v>209</v>
      </c>
      <c r="E53" s="2" t="s">
        <v>196</v>
      </c>
      <c r="F53" s="2" t="s">
        <v>210</v>
      </c>
      <c r="G53" s="2">
        <v>123</v>
      </c>
      <c r="H53" s="2">
        <v>6</v>
      </c>
      <c r="I53" s="2">
        <v>222</v>
      </c>
      <c r="J53" s="2">
        <v>6</v>
      </c>
      <c r="K53" s="2">
        <v>36</v>
      </c>
      <c r="L53" s="2">
        <v>36</v>
      </c>
      <c r="M53" s="2">
        <v>10</v>
      </c>
      <c r="N53" s="2">
        <v>4</v>
      </c>
      <c r="O53" s="2">
        <v>5</v>
      </c>
      <c r="P53" s="2" t="s">
        <v>230</v>
      </c>
      <c r="Q53" s="2">
        <v>21</v>
      </c>
      <c r="R53" s="2">
        <v>1</v>
      </c>
      <c r="S53" s="2">
        <v>0</v>
      </c>
      <c r="T53" s="2">
        <v>0</v>
      </c>
      <c r="U53" s="2">
        <v>5</v>
      </c>
      <c r="V53" s="2" t="s">
        <v>230</v>
      </c>
      <c r="W53" s="2">
        <v>1</v>
      </c>
      <c r="X53" s="2">
        <v>0</v>
      </c>
      <c r="Y53" s="2">
        <v>0</v>
      </c>
      <c r="Z53" s="2">
        <v>7</v>
      </c>
    </row>
    <row r="54" spans="1:26" x14ac:dyDescent="0.35">
      <c r="A54" s="2">
        <v>40677</v>
      </c>
      <c r="B54" s="2" t="s">
        <v>228</v>
      </c>
      <c r="C54" s="2" t="s">
        <v>229</v>
      </c>
      <c r="D54" s="2" t="s">
        <v>209</v>
      </c>
      <c r="E54" s="2" t="s">
        <v>196</v>
      </c>
      <c r="F54" s="2" t="s">
        <v>210</v>
      </c>
      <c r="G54" s="2">
        <v>123</v>
      </c>
      <c r="H54" s="2">
        <v>6</v>
      </c>
      <c r="I54" s="2">
        <v>222</v>
      </c>
      <c r="J54" s="2">
        <v>6</v>
      </c>
      <c r="K54" s="2">
        <v>36</v>
      </c>
      <c r="L54" s="2">
        <v>36</v>
      </c>
      <c r="M54" s="2">
        <v>10</v>
      </c>
      <c r="N54" s="2">
        <v>4</v>
      </c>
      <c r="O54" s="2">
        <v>6</v>
      </c>
      <c r="P54" s="2" t="s">
        <v>227</v>
      </c>
      <c r="Q54" s="2">
        <v>61</v>
      </c>
      <c r="R54" s="2">
        <v>1</v>
      </c>
      <c r="S54" s="2">
        <v>1</v>
      </c>
      <c r="T54" s="2">
        <v>0</v>
      </c>
      <c r="U54" s="2">
        <v>6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</row>
    <row r="55" spans="1:26" x14ac:dyDescent="0.35">
      <c r="A55" s="2">
        <v>40677</v>
      </c>
      <c r="B55" s="2" t="s">
        <v>228</v>
      </c>
      <c r="C55" s="2" t="s">
        <v>229</v>
      </c>
      <c r="D55" s="2" t="s">
        <v>209</v>
      </c>
      <c r="E55" s="2" t="s">
        <v>196</v>
      </c>
      <c r="F55" s="2" t="s">
        <v>210</v>
      </c>
      <c r="G55" s="2">
        <v>123</v>
      </c>
      <c r="H55" s="2">
        <v>6</v>
      </c>
      <c r="I55" s="2">
        <v>222</v>
      </c>
      <c r="J55" s="2">
        <v>6</v>
      </c>
      <c r="K55" s="2">
        <v>36</v>
      </c>
      <c r="L55" s="2">
        <v>36</v>
      </c>
      <c r="M55" s="2">
        <v>10</v>
      </c>
      <c r="N55" s="2">
        <v>4</v>
      </c>
      <c r="O55" s="2">
        <v>7</v>
      </c>
      <c r="P55" s="2" t="s">
        <v>201</v>
      </c>
      <c r="Q55" s="2">
        <v>1</v>
      </c>
      <c r="R55" s="2">
        <v>0</v>
      </c>
      <c r="S55" s="2">
        <v>0</v>
      </c>
      <c r="T55" s="2">
        <v>0</v>
      </c>
      <c r="U55" s="2">
        <v>7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</row>
    <row r="56" spans="1:26" x14ac:dyDescent="0.35">
      <c r="A56" s="2">
        <v>40677</v>
      </c>
      <c r="B56" s="2" t="s">
        <v>228</v>
      </c>
      <c r="C56" s="2" t="s">
        <v>229</v>
      </c>
      <c r="D56" s="2" t="s">
        <v>209</v>
      </c>
      <c r="E56" s="2" t="s">
        <v>196</v>
      </c>
      <c r="F56" s="2" t="s">
        <v>210</v>
      </c>
      <c r="G56" s="2">
        <v>123</v>
      </c>
      <c r="H56" s="2">
        <v>6</v>
      </c>
      <c r="I56" s="2">
        <v>222</v>
      </c>
      <c r="J56" s="2">
        <v>6</v>
      </c>
      <c r="K56" s="2">
        <v>36</v>
      </c>
      <c r="L56" s="2">
        <v>36</v>
      </c>
      <c r="M56" s="2">
        <v>10</v>
      </c>
      <c r="N56" s="2">
        <v>4</v>
      </c>
      <c r="O56" s="2">
        <v>8</v>
      </c>
      <c r="P56" s="2" t="s">
        <v>218</v>
      </c>
      <c r="Q56" s="2">
        <v>1</v>
      </c>
      <c r="R56" s="2">
        <v>0</v>
      </c>
      <c r="S56" s="2">
        <v>0</v>
      </c>
      <c r="T56" s="2">
        <v>0</v>
      </c>
      <c r="U56" s="2">
        <v>8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</row>
    <row r="57" spans="1:26" x14ac:dyDescent="0.35">
      <c r="A57" s="2">
        <v>40677</v>
      </c>
      <c r="B57" s="2" t="s">
        <v>228</v>
      </c>
      <c r="C57" s="2" t="s">
        <v>229</v>
      </c>
      <c r="D57" s="2" t="s">
        <v>209</v>
      </c>
      <c r="E57" s="2" t="s">
        <v>196</v>
      </c>
      <c r="F57" s="2" t="s">
        <v>210</v>
      </c>
      <c r="G57" s="2">
        <v>123</v>
      </c>
      <c r="H57" s="2">
        <v>6</v>
      </c>
      <c r="I57" s="2">
        <v>222</v>
      </c>
      <c r="J57" s="2">
        <v>6</v>
      </c>
      <c r="K57" s="2">
        <v>36</v>
      </c>
      <c r="L57" s="2">
        <v>36</v>
      </c>
      <c r="M57" s="2">
        <v>10</v>
      </c>
      <c r="N57" s="2">
        <v>4</v>
      </c>
      <c r="O57" s="2">
        <v>9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9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</row>
    <row r="58" spans="1:26" x14ac:dyDescent="0.35">
      <c r="A58" s="2">
        <v>40677</v>
      </c>
      <c r="B58" s="2" t="s">
        <v>228</v>
      </c>
      <c r="C58" s="2" t="s">
        <v>229</v>
      </c>
      <c r="D58" s="2" t="s">
        <v>209</v>
      </c>
      <c r="E58" s="2" t="s">
        <v>196</v>
      </c>
      <c r="F58" s="2" t="s">
        <v>210</v>
      </c>
      <c r="G58" s="2">
        <v>123</v>
      </c>
      <c r="H58" s="2">
        <v>6</v>
      </c>
      <c r="I58" s="2">
        <v>222</v>
      </c>
      <c r="J58" s="2">
        <v>6</v>
      </c>
      <c r="K58" s="2">
        <v>36</v>
      </c>
      <c r="L58" s="2">
        <v>36</v>
      </c>
      <c r="M58" s="2">
        <v>10</v>
      </c>
      <c r="N58" s="2">
        <v>4</v>
      </c>
      <c r="O58" s="2">
        <v>10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10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</row>
    <row r="59" spans="1:26" x14ac:dyDescent="0.35">
      <c r="A59" s="2">
        <v>40677</v>
      </c>
      <c r="B59" s="2" t="s">
        <v>228</v>
      </c>
      <c r="C59" s="2" t="s">
        <v>229</v>
      </c>
      <c r="D59" s="2" t="s">
        <v>209</v>
      </c>
      <c r="E59" s="2" t="s">
        <v>196</v>
      </c>
      <c r="F59" s="2" t="s">
        <v>210</v>
      </c>
      <c r="G59" s="2">
        <v>123</v>
      </c>
      <c r="H59" s="2">
        <v>6</v>
      </c>
      <c r="I59" s="2">
        <v>222</v>
      </c>
      <c r="J59" s="2">
        <v>6</v>
      </c>
      <c r="K59" s="2">
        <v>36</v>
      </c>
      <c r="L59" s="2">
        <v>36</v>
      </c>
      <c r="M59" s="2">
        <v>10</v>
      </c>
      <c r="N59" s="2">
        <v>4</v>
      </c>
      <c r="O59" s="2">
        <v>11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11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</row>
    <row r="60" spans="1:26" x14ac:dyDescent="0.35">
      <c r="A60" s="2">
        <v>40678</v>
      </c>
      <c r="B60" s="2" t="s">
        <v>231</v>
      </c>
      <c r="C60" s="2" t="s">
        <v>229</v>
      </c>
      <c r="D60" s="2" t="s">
        <v>209</v>
      </c>
      <c r="E60" s="2" t="s">
        <v>196</v>
      </c>
      <c r="F60" s="2" t="s">
        <v>197</v>
      </c>
      <c r="G60" s="2">
        <v>297</v>
      </c>
      <c r="H60" s="2">
        <v>6</v>
      </c>
      <c r="I60" s="2">
        <v>163</v>
      </c>
      <c r="J60" s="2">
        <v>8</v>
      </c>
      <c r="K60" s="2">
        <v>39</v>
      </c>
      <c r="L60" s="2">
        <v>34</v>
      </c>
      <c r="M60" s="2">
        <v>19</v>
      </c>
      <c r="N60" s="2">
        <v>25</v>
      </c>
      <c r="O60" s="2">
        <v>1</v>
      </c>
      <c r="P60" s="2" t="s">
        <v>202</v>
      </c>
      <c r="Q60" s="2">
        <v>2</v>
      </c>
      <c r="R60" s="2">
        <v>1</v>
      </c>
      <c r="S60" s="2">
        <v>0</v>
      </c>
      <c r="T60" s="2">
        <v>0</v>
      </c>
      <c r="U60" s="2">
        <v>1</v>
      </c>
      <c r="V60" s="2" t="s">
        <v>201</v>
      </c>
      <c r="W60" s="2">
        <v>10</v>
      </c>
      <c r="X60" s="2">
        <v>0</v>
      </c>
      <c r="Y60" s="2">
        <v>3</v>
      </c>
      <c r="Z60" s="2">
        <v>42</v>
      </c>
    </row>
    <row r="61" spans="1:26" x14ac:dyDescent="0.35">
      <c r="A61" s="2">
        <v>40678</v>
      </c>
      <c r="B61" s="2" t="s">
        <v>231</v>
      </c>
      <c r="C61" s="2" t="s">
        <v>229</v>
      </c>
      <c r="D61" s="2" t="s">
        <v>209</v>
      </c>
      <c r="E61" s="2" t="s">
        <v>196</v>
      </c>
      <c r="F61" s="2" t="s">
        <v>197</v>
      </c>
      <c r="G61" s="2">
        <v>297</v>
      </c>
      <c r="H61" s="2">
        <v>6</v>
      </c>
      <c r="I61" s="2">
        <v>163</v>
      </c>
      <c r="J61" s="2">
        <v>8</v>
      </c>
      <c r="K61" s="2">
        <v>39</v>
      </c>
      <c r="L61" s="2">
        <v>34</v>
      </c>
      <c r="M61" s="2">
        <v>19</v>
      </c>
      <c r="N61" s="2">
        <v>25</v>
      </c>
      <c r="O61" s="2">
        <v>2</v>
      </c>
      <c r="P61" s="2" t="s">
        <v>232</v>
      </c>
      <c r="Q61" s="2">
        <v>0</v>
      </c>
      <c r="R61" s="2">
        <v>1</v>
      </c>
      <c r="S61" s="2">
        <v>0</v>
      </c>
      <c r="T61" s="2">
        <v>0</v>
      </c>
      <c r="U61" s="2">
        <v>2</v>
      </c>
      <c r="V61" s="2" t="s">
        <v>196</v>
      </c>
      <c r="W61" s="2">
        <v>7</v>
      </c>
      <c r="X61" s="2">
        <v>1</v>
      </c>
      <c r="Y61" s="2">
        <v>1</v>
      </c>
      <c r="Z61" s="2">
        <v>28</v>
      </c>
    </row>
    <row r="62" spans="1:26" x14ac:dyDescent="0.35">
      <c r="A62" s="2">
        <v>40678</v>
      </c>
      <c r="B62" s="2" t="s">
        <v>231</v>
      </c>
      <c r="C62" s="2" t="s">
        <v>229</v>
      </c>
      <c r="D62" s="2" t="s">
        <v>209</v>
      </c>
      <c r="E62" s="2" t="s">
        <v>196</v>
      </c>
      <c r="F62" s="2" t="s">
        <v>197</v>
      </c>
      <c r="G62" s="2">
        <v>297</v>
      </c>
      <c r="H62" s="2">
        <v>6</v>
      </c>
      <c r="I62" s="2">
        <v>163</v>
      </c>
      <c r="J62" s="2">
        <v>8</v>
      </c>
      <c r="K62" s="2">
        <v>39</v>
      </c>
      <c r="L62" s="2">
        <v>34</v>
      </c>
      <c r="M62" s="2">
        <v>19</v>
      </c>
      <c r="N62" s="2">
        <v>25</v>
      </c>
      <c r="O62" s="2">
        <v>3</v>
      </c>
      <c r="P62" s="2" t="s">
        <v>225</v>
      </c>
      <c r="Q62" s="2">
        <v>8</v>
      </c>
      <c r="R62" s="2">
        <v>1</v>
      </c>
      <c r="S62" s="2">
        <v>0</v>
      </c>
      <c r="T62" s="2">
        <v>0</v>
      </c>
      <c r="U62" s="2">
        <v>3</v>
      </c>
      <c r="V62" s="2" t="s">
        <v>232</v>
      </c>
      <c r="W62" s="2">
        <v>10</v>
      </c>
      <c r="X62" s="2">
        <v>4</v>
      </c>
      <c r="Y62" s="2">
        <v>3</v>
      </c>
      <c r="Z62" s="2">
        <v>23</v>
      </c>
    </row>
    <row r="63" spans="1:26" x14ac:dyDescent="0.35">
      <c r="A63" s="2">
        <v>40678</v>
      </c>
      <c r="B63" s="2" t="s">
        <v>231</v>
      </c>
      <c r="C63" s="2" t="s">
        <v>229</v>
      </c>
      <c r="D63" s="2" t="s">
        <v>209</v>
      </c>
      <c r="E63" s="2" t="s">
        <v>196</v>
      </c>
      <c r="F63" s="2" t="s">
        <v>197</v>
      </c>
      <c r="G63" s="2">
        <v>297</v>
      </c>
      <c r="H63" s="2">
        <v>6</v>
      </c>
      <c r="I63" s="2">
        <v>163</v>
      </c>
      <c r="J63" s="2">
        <v>8</v>
      </c>
      <c r="K63" s="2">
        <v>39</v>
      </c>
      <c r="L63" s="2">
        <v>34</v>
      </c>
      <c r="M63" s="2">
        <v>19</v>
      </c>
      <c r="N63" s="2">
        <v>25</v>
      </c>
      <c r="O63" s="2">
        <v>4</v>
      </c>
      <c r="P63" s="2" t="s">
        <v>199</v>
      </c>
      <c r="Q63" s="2">
        <v>149</v>
      </c>
      <c r="R63" s="2">
        <v>0</v>
      </c>
      <c r="S63" s="2">
        <v>0</v>
      </c>
      <c r="T63" s="2">
        <v>1</v>
      </c>
      <c r="U63" s="2">
        <v>4</v>
      </c>
      <c r="V63" s="2" t="s">
        <v>202</v>
      </c>
      <c r="W63" s="2">
        <v>3</v>
      </c>
      <c r="X63" s="2">
        <v>0</v>
      </c>
      <c r="Y63" s="2">
        <v>0</v>
      </c>
      <c r="Z63" s="2">
        <v>33</v>
      </c>
    </row>
    <row r="64" spans="1:26" x14ac:dyDescent="0.35">
      <c r="A64" s="2">
        <v>40678</v>
      </c>
      <c r="B64" s="2" t="s">
        <v>231</v>
      </c>
      <c r="C64" s="2" t="s">
        <v>229</v>
      </c>
      <c r="D64" s="2" t="s">
        <v>209</v>
      </c>
      <c r="E64" s="2" t="s">
        <v>196</v>
      </c>
      <c r="F64" s="2" t="s">
        <v>197</v>
      </c>
      <c r="G64" s="2">
        <v>297</v>
      </c>
      <c r="H64" s="2">
        <v>6</v>
      </c>
      <c r="I64" s="2">
        <v>163</v>
      </c>
      <c r="J64" s="2">
        <v>8</v>
      </c>
      <c r="K64" s="2">
        <v>39</v>
      </c>
      <c r="L64" s="2">
        <v>34</v>
      </c>
      <c r="M64" s="2">
        <v>19</v>
      </c>
      <c r="N64" s="2">
        <v>25</v>
      </c>
      <c r="O64" s="2">
        <v>5</v>
      </c>
      <c r="P64" s="2" t="s">
        <v>233</v>
      </c>
      <c r="Q64" s="2">
        <v>95</v>
      </c>
      <c r="R64" s="2">
        <v>1</v>
      </c>
      <c r="S64" s="2">
        <v>1</v>
      </c>
      <c r="T64" s="2">
        <v>0</v>
      </c>
      <c r="U64" s="2">
        <v>5</v>
      </c>
      <c r="V64" s="2" t="s">
        <v>226</v>
      </c>
      <c r="W64" s="2">
        <v>3</v>
      </c>
      <c r="X64" s="2">
        <v>1</v>
      </c>
      <c r="Y64" s="2">
        <v>0</v>
      </c>
      <c r="Z64" s="2">
        <v>4</v>
      </c>
    </row>
    <row r="65" spans="1:26" x14ac:dyDescent="0.35">
      <c r="A65" s="2">
        <v>40678</v>
      </c>
      <c r="B65" s="2" t="s">
        <v>231</v>
      </c>
      <c r="C65" s="2" t="s">
        <v>229</v>
      </c>
      <c r="D65" s="2" t="s">
        <v>209</v>
      </c>
      <c r="E65" s="2" t="s">
        <v>196</v>
      </c>
      <c r="F65" s="2" t="s">
        <v>197</v>
      </c>
      <c r="G65" s="2">
        <v>297</v>
      </c>
      <c r="H65" s="2">
        <v>6</v>
      </c>
      <c r="I65" s="2">
        <v>163</v>
      </c>
      <c r="J65" s="2">
        <v>8</v>
      </c>
      <c r="K65" s="2">
        <v>39</v>
      </c>
      <c r="L65" s="2">
        <v>34</v>
      </c>
      <c r="M65" s="2">
        <v>19</v>
      </c>
      <c r="N65" s="2">
        <v>25</v>
      </c>
      <c r="O65" s="2">
        <v>6</v>
      </c>
      <c r="P65" s="2" t="s">
        <v>234</v>
      </c>
      <c r="Q65" s="2">
        <v>14</v>
      </c>
      <c r="R65" s="2">
        <v>1</v>
      </c>
      <c r="S65" s="2">
        <v>0</v>
      </c>
      <c r="T65" s="2">
        <v>0</v>
      </c>
      <c r="U65" s="2">
        <v>6</v>
      </c>
      <c r="V65" s="2" t="s">
        <v>233</v>
      </c>
      <c r="W65" s="2">
        <v>3</v>
      </c>
      <c r="X65" s="2">
        <v>1</v>
      </c>
      <c r="Y65" s="2">
        <v>0</v>
      </c>
      <c r="Z65" s="2">
        <v>5</v>
      </c>
    </row>
    <row r="66" spans="1:26" x14ac:dyDescent="0.35">
      <c r="A66" s="2">
        <v>40678</v>
      </c>
      <c r="B66" s="2" t="s">
        <v>231</v>
      </c>
      <c r="C66" s="2" t="s">
        <v>229</v>
      </c>
      <c r="D66" s="2" t="s">
        <v>209</v>
      </c>
      <c r="E66" s="2" t="s">
        <v>196</v>
      </c>
      <c r="F66" s="2" t="s">
        <v>197</v>
      </c>
      <c r="G66" s="2">
        <v>297</v>
      </c>
      <c r="H66" s="2">
        <v>6</v>
      </c>
      <c r="I66" s="2">
        <v>163</v>
      </c>
      <c r="J66" s="2">
        <v>8</v>
      </c>
      <c r="K66" s="2">
        <v>39</v>
      </c>
      <c r="L66" s="2">
        <v>34</v>
      </c>
      <c r="M66" s="2">
        <v>19</v>
      </c>
      <c r="N66" s="2">
        <v>25</v>
      </c>
      <c r="O66" s="2">
        <v>7</v>
      </c>
      <c r="P66" s="2" t="s">
        <v>226</v>
      </c>
      <c r="Q66" s="2">
        <v>10</v>
      </c>
      <c r="R66" s="2">
        <v>1</v>
      </c>
      <c r="S66" s="2">
        <v>0</v>
      </c>
      <c r="T66" s="2">
        <v>0</v>
      </c>
      <c r="U66" s="2">
        <v>7</v>
      </c>
      <c r="V66" s="2" t="s">
        <v>199</v>
      </c>
      <c r="W66" s="2">
        <v>3</v>
      </c>
      <c r="X66" s="2">
        <v>1</v>
      </c>
      <c r="Y66" s="2">
        <v>1</v>
      </c>
      <c r="Z66" s="2">
        <v>3</v>
      </c>
    </row>
    <row r="67" spans="1:26" x14ac:dyDescent="0.35">
      <c r="A67" s="2">
        <v>40678</v>
      </c>
      <c r="B67" s="2" t="s">
        <v>231</v>
      </c>
      <c r="C67" s="2" t="s">
        <v>229</v>
      </c>
      <c r="D67" s="2" t="s">
        <v>209</v>
      </c>
      <c r="E67" s="2" t="s">
        <v>196</v>
      </c>
      <c r="F67" s="2" t="s">
        <v>197</v>
      </c>
      <c r="G67" s="2">
        <v>297</v>
      </c>
      <c r="H67" s="2">
        <v>6</v>
      </c>
      <c r="I67" s="2">
        <v>163</v>
      </c>
      <c r="J67" s="2">
        <v>8</v>
      </c>
      <c r="K67" s="2">
        <v>39</v>
      </c>
      <c r="L67" s="2">
        <v>34</v>
      </c>
      <c r="M67" s="2">
        <v>19</v>
      </c>
      <c r="N67" s="2">
        <v>25</v>
      </c>
      <c r="O67" s="2">
        <v>8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8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</row>
    <row r="68" spans="1:26" x14ac:dyDescent="0.35">
      <c r="A68" s="2">
        <v>40678</v>
      </c>
      <c r="B68" s="2" t="s">
        <v>231</v>
      </c>
      <c r="C68" s="2" t="s">
        <v>229</v>
      </c>
      <c r="D68" s="2" t="s">
        <v>209</v>
      </c>
      <c r="E68" s="2" t="s">
        <v>196</v>
      </c>
      <c r="F68" s="2" t="s">
        <v>197</v>
      </c>
      <c r="G68" s="2">
        <v>297</v>
      </c>
      <c r="H68" s="2">
        <v>6</v>
      </c>
      <c r="I68" s="2">
        <v>163</v>
      </c>
      <c r="J68" s="2">
        <v>8</v>
      </c>
      <c r="K68" s="2">
        <v>39</v>
      </c>
      <c r="L68" s="2">
        <v>34</v>
      </c>
      <c r="M68" s="2">
        <v>19</v>
      </c>
      <c r="N68" s="2">
        <v>25</v>
      </c>
      <c r="O68" s="2">
        <v>9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9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</row>
    <row r="69" spans="1:26" x14ac:dyDescent="0.35">
      <c r="A69" s="2">
        <v>40678</v>
      </c>
      <c r="B69" s="2" t="s">
        <v>231</v>
      </c>
      <c r="C69" s="2" t="s">
        <v>229</v>
      </c>
      <c r="D69" s="2" t="s">
        <v>209</v>
      </c>
      <c r="E69" s="2" t="s">
        <v>196</v>
      </c>
      <c r="F69" s="2" t="s">
        <v>197</v>
      </c>
      <c r="G69" s="2">
        <v>297</v>
      </c>
      <c r="H69" s="2">
        <v>6</v>
      </c>
      <c r="I69" s="2">
        <v>163</v>
      </c>
      <c r="J69" s="2">
        <v>8</v>
      </c>
      <c r="K69" s="2">
        <v>39</v>
      </c>
      <c r="L69" s="2">
        <v>34</v>
      </c>
      <c r="M69" s="2">
        <v>19</v>
      </c>
      <c r="N69" s="2">
        <v>25</v>
      </c>
      <c r="O69" s="2">
        <v>10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10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</row>
    <row r="70" spans="1:26" x14ac:dyDescent="0.35">
      <c r="A70" s="2">
        <v>40678</v>
      </c>
      <c r="B70" s="2" t="s">
        <v>231</v>
      </c>
      <c r="C70" s="2" t="s">
        <v>229</v>
      </c>
      <c r="D70" s="2" t="s">
        <v>209</v>
      </c>
      <c r="E70" s="2" t="s">
        <v>196</v>
      </c>
      <c r="F70" s="2" t="s">
        <v>197</v>
      </c>
      <c r="G70" s="2">
        <v>297</v>
      </c>
      <c r="H70" s="2">
        <v>6</v>
      </c>
      <c r="I70" s="2">
        <v>163</v>
      </c>
      <c r="J70" s="2">
        <v>8</v>
      </c>
      <c r="K70" s="2">
        <v>39</v>
      </c>
      <c r="L70" s="2">
        <v>34</v>
      </c>
      <c r="M70" s="2">
        <v>19</v>
      </c>
      <c r="N70" s="2">
        <v>25</v>
      </c>
      <c r="O70" s="2">
        <v>11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11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</row>
    <row r="71" spans="1:26" x14ac:dyDescent="0.35">
      <c r="A71" s="2">
        <v>40684</v>
      </c>
      <c r="B71" s="2" t="s">
        <v>235</v>
      </c>
      <c r="C71" s="2" t="s">
        <v>236</v>
      </c>
      <c r="D71" s="2" t="s">
        <v>209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1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1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</row>
    <row r="72" spans="1:26" x14ac:dyDescent="0.35">
      <c r="A72" s="2">
        <v>40684</v>
      </c>
      <c r="B72" s="2" t="s">
        <v>235</v>
      </c>
      <c r="C72" s="2" t="s">
        <v>236</v>
      </c>
      <c r="D72" s="2" t="s">
        <v>209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2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2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</row>
    <row r="73" spans="1:26" x14ac:dyDescent="0.35">
      <c r="A73" s="2">
        <v>40684</v>
      </c>
      <c r="B73" s="2" t="s">
        <v>235</v>
      </c>
      <c r="C73" s="2" t="s">
        <v>236</v>
      </c>
      <c r="D73" s="2" t="s">
        <v>209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3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3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</row>
    <row r="74" spans="1:26" x14ac:dyDescent="0.35">
      <c r="A74" s="2">
        <v>40684</v>
      </c>
      <c r="B74" s="2" t="s">
        <v>235</v>
      </c>
      <c r="C74" s="2" t="s">
        <v>236</v>
      </c>
      <c r="D74" s="2" t="s">
        <v>209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4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4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</row>
    <row r="75" spans="1:26" x14ac:dyDescent="0.35">
      <c r="A75" s="2">
        <v>40684</v>
      </c>
      <c r="B75" s="2" t="s">
        <v>235</v>
      </c>
      <c r="C75" s="2" t="s">
        <v>236</v>
      </c>
      <c r="D75" s="2" t="s">
        <v>209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5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5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</row>
    <row r="76" spans="1:26" x14ac:dyDescent="0.35">
      <c r="A76" s="2">
        <v>40684</v>
      </c>
      <c r="B76" s="2" t="s">
        <v>235</v>
      </c>
      <c r="C76" s="2" t="s">
        <v>236</v>
      </c>
      <c r="D76" s="2" t="s">
        <v>209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6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6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</row>
    <row r="77" spans="1:26" x14ac:dyDescent="0.35">
      <c r="A77" s="2">
        <v>40684</v>
      </c>
      <c r="B77" s="2" t="s">
        <v>235</v>
      </c>
      <c r="C77" s="2" t="s">
        <v>236</v>
      </c>
      <c r="D77" s="2" t="s">
        <v>209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7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7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</row>
    <row r="78" spans="1:26" x14ac:dyDescent="0.35">
      <c r="A78" s="2">
        <v>40684</v>
      </c>
      <c r="B78" s="2" t="s">
        <v>235</v>
      </c>
      <c r="C78" s="2" t="s">
        <v>236</v>
      </c>
      <c r="D78" s="2" t="s">
        <v>209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8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8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</row>
    <row r="79" spans="1:26" x14ac:dyDescent="0.35">
      <c r="A79" s="2">
        <v>40684</v>
      </c>
      <c r="B79" s="2" t="s">
        <v>235</v>
      </c>
      <c r="C79" s="2" t="s">
        <v>236</v>
      </c>
      <c r="D79" s="2" t="s">
        <v>209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9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9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</row>
    <row r="80" spans="1:26" x14ac:dyDescent="0.35">
      <c r="A80" s="2">
        <v>40684</v>
      </c>
      <c r="B80" s="2" t="s">
        <v>235</v>
      </c>
      <c r="C80" s="2" t="s">
        <v>236</v>
      </c>
      <c r="D80" s="2" t="s">
        <v>209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10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10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</row>
    <row r="81" spans="1:26" x14ac:dyDescent="0.35">
      <c r="A81" s="2">
        <v>40684</v>
      </c>
      <c r="B81" s="2" t="s">
        <v>235</v>
      </c>
      <c r="C81" s="2" t="s">
        <v>236</v>
      </c>
      <c r="D81" s="2" t="s">
        <v>209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11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11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</row>
    <row r="82" spans="1:26" x14ac:dyDescent="0.35">
      <c r="A82" s="2">
        <v>40685</v>
      </c>
      <c r="B82" s="2" t="s">
        <v>237</v>
      </c>
      <c r="C82" s="2" t="s">
        <v>208</v>
      </c>
      <c r="D82" s="2" t="s">
        <v>195</v>
      </c>
      <c r="E82" s="2" t="s">
        <v>196</v>
      </c>
      <c r="F82" s="2" t="s">
        <v>210</v>
      </c>
      <c r="G82" s="2">
        <v>167</v>
      </c>
      <c r="H82" s="2">
        <v>10</v>
      </c>
      <c r="I82" s="2">
        <v>198</v>
      </c>
      <c r="J82" s="2">
        <v>9</v>
      </c>
      <c r="K82" s="2">
        <v>43</v>
      </c>
      <c r="L82" s="2">
        <v>38</v>
      </c>
      <c r="M82" s="2">
        <v>22</v>
      </c>
      <c r="N82" s="2">
        <v>5</v>
      </c>
      <c r="O82" s="2">
        <v>1</v>
      </c>
      <c r="P82" s="2" t="s">
        <v>196</v>
      </c>
      <c r="Q82" s="2">
        <v>0</v>
      </c>
      <c r="R82" s="2">
        <v>1</v>
      </c>
      <c r="S82" s="2">
        <v>0</v>
      </c>
      <c r="T82" s="2">
        <v>0</v>
      </c>
      <c r="U82" s="2">
        <v>1</v>
      </c>
      <c r="V82" s="2" t="s">
        <v>201</v>
      </c>
      <c r="W82" s="2">
        <v>7</v>
      </c>
      <c r="X82" s="2">
        <v>1</v>
      </c>
      <c r="Y82" s="2">
        <v>2</v>
      </c>
      <c r="Z82" s="2">
        <v>22</v>
      </c>
    </row>
    <row r="83" spans="1:26" x14ac:dyDescent="0.35">
      <c r="A83" s="2">
        <v>40685</v>
      </c>
      <c r="B83" s="2" t="s">
        <v>237</v>
      </c>
      <c r="C83" s="2" t="s">
        <v>208</v>
      </c>
      <c r="D83" s="2" t="s">
        <v>195</v>
      </c>
      <c r="E83" s="2" t="s">
        <v>196</v>
      </c>
      <c r="F83" s="2" t="s">
        <v>210</v>
      </c>
      <c r="G83" s="2">
        <v>167</v>
      </c>
      <c r="H83" s="2">
        <v>10</v>
      </c>
      <c r="I83" s="2">
        <v>198</v>
      </c>
      <c r="J83" s="2">
        <v>9</v>
      </c>
      <c r="K83" s="2">
        <v>43</v>
      </c>
      <c r="L83" s="2">
        <v>38</v>
      </c>
      <c r="M83" s="2">
        <v>22</v>
      </c>
      <c r="N83" s="2">
        <v>5</v>
      </c>
      <c r="O83" s="2">
        <v>2</v>
      </c>
      <c r="P83" s="2" t="s">
        <v>202</v>
      </c>
      <c r="Q83" s="2">
        <v>2</v>
      </c>
      <c r="R83" s="2">
        <v>1</v>
      </c>
      <c r="S83" s="2">
        <v>0</v>
      </c>
      <c r="T83" s="2">
        <v>0</v>
      </c>
      <c r="U83" s="2">
        <v>2</v>
      </c>
      <c r="V83" s="2" t="s">
        <v>206</v>
      </c>
      <c r="W83" s="2">
        <v>8</v>
      </c>
      <c r="X83" s="2">
        <v>1</v>
      </c>
      <c r="Y83" s="2">
        <v>2</v>
      </c>
      <c r="Z83" s="2">
        <v>31</v>
      </c>
    </row>
    <row r="84" spans="1:26" x14ac:dyDescent="0.35">
      <c r="A84" s="2">
        <v>40685</v>
      </c>
      <c r="B84" s="2" t="s">
        <v>237</v>
      </c>
      <c r="C84" s="2" t="s">
        <v>208</v>
      </c>
      <c r="D84" s="2" t="s">
        <v>195</v>
      </c>
      <c r="E84" s="2" t="s">
        <v>196</v>
      </c>
      <c r="F84" s="2" t="s">
        <v>210</v>
      </c>
      <c r="G84" s="2">
        <v>167</v>
      </c>
      <c r="H84" s="2">
        <v>10</v>
      </c>
      <c r="I84" s="2">
        <v>198</v>
      </c>
      <c r="J84" s="2">
        <v>9</v>
      </c>
      <c r="K84" s="2">
        <v>43</v>
      </c>
      <c r="L84" s="2">
        <v>38</v>
      </c>
      <c r="M84" s="2">
        <v>22</v>
      </c>
      <c r="N84" s="2">
        <v>5</v>
      </c>
      <c r="O84" s="2">
        <v>3</v>
      </c>
      <c r="P84" s="2" t="s">
        <v>233</v>
      </c>
      <c r="Q84" s="2">
        <v>33</v>
      </c>
      <c r="R84" s="2">
        <v>1</v>
      </c>
      <c r="S84" s="2">
        <v>0</v>
      </c>
      <c r="T84" s="2">
        <v>0</v>
      </c>
      <c r="U84" s="2">
        <v>3</v>
      </c>
      <c r="V84" s="2" t="s">
        <v>238</v>
      </c>
      <c r="W84" s="2">
        <v>9</v>
      </c>
      <c r="X84" s="2">
        <v>3</v>
      </c>
      <c r="Y84" s="2">
        <v>2</v>
      </c>
      <c r="Z84" s="2">
        <v>30</v>
      </c>
    </row>
    <row r="85" spans="1:26" x14ac:dyDescent="0.35">
      <c r="A85" s="2">
        <v>40685</v>
      </c>
      <c r="B85" s="2" t="s">
        <v>237</v>
      </c>
      <c r="C85" s="2" t="s">
        <v>208</v>
      </c>
      <c r="D85" s="2" t="s">
        <v>195</v>
      </c>
      <c r="E85" s="2" t="s">
        <v>196</v>
      </c>
      <c r="F85" s="2" t="s">
        <v>210</v>
      </c>
      <c r="G85" s="2">
        <v>167</v>
      </c>
      <c r="H85" s="2">
        <v>10</v>
      </c>
      <c r="I85" s="2">
        <v>198</v>
      </c>
      <c r="J85" s="2">
        <v>9</v>
      </c>
      <c r="K85" s="2">
        <v>43</v>
      </c>
      <c r="L85" s="2">
        <v>38</v>
      </c>
      <c r="M85" s="2">
        <v>22</v>
      </c>
      <c r="N85" s="2">
        <v>5</v>
      </c>
      <c r="O85" s="2">
        <v>4</v>
      </c>
      <c r="P85" s="2" t="s">
        <v>212</v>
      </c>
      <c r="Q85" s="2">
        <v>28</v>
      </c>
      <c r="R85" s="2">
        <v>1</v>
      </c>
      <c r="S85" s="2">
        <v>0</v>
      </c>
      <c r="T85" s="2">
        <v>0</v>
      </c>
      <c r="U85" s="2">
        <v>4</v>
      </c>
      <c r="V85" s="2" t="s">
        <v>203</v>
      </c>
      <c r="W85" s="2">
        <v>6</v>
      </c>
      <c r="X85" s="2">
        <v>0</v>
      </c>
      <c r="Y85" s="2">
        <v>0</v>
      </c>
      <c r="Z85" s="2">
        <v>27</v>
      </c>
    </row>
    <row r="86" spans="1:26" x14ac:dyDescent="0.35">
      <c r="A86" s="2">
        <v>40685</v>
      </c>
      <c r="B86" s="2" t="s">
        <v>237</v>
      </c>
      <c r="C86" s="2" t="s">
        <v>208</v>
      </c>
      <c r="D86" s="2" t="s">
        <v>195</v>
      </c>
      <c r="E86" s="2" t="s">
        <v>196</v>
      </c>
      <c r="F86" s="2" t="s">
        <v>210</v>
      </c>
      <c r="G86" s="2">
        <v>167</v>
      </c>
      <c r="H86" s="2">
        <v>10</v>
      </c>
      <c r="I86" s="2">
        <v>198</v>
      </c>
      <c r="J86" s="2">
        <v>9</v>
      </c>
      <c r="K86" s="2">
        <v>43</v>
      </c>
      <c r="L86" s="2">
        <v>38</v>
      </c>
      <c r="M86" s="2">
        <v>22</v>
      </c>
      <c r="N86" s="2">
        <v>5</v>
      </c>
      <c r="O86" s="2">
        <v>5</v>
      </c>
      <c r="P86" s="2" t="s">
        <v>239</v>
      </c>
      <c r="Q86" s="2">
        <v>8</v>
      </c>
      <c r="R86" s="2">
        <v>1</v>
      </c>
      <c r="S86" s="2">
        <v>0</v>
      </c>
      <c r="T86" s="2">
        <v>0</v>
      </c>
      <c r="U86" s="2">
        <v>5</v>
      </c>
      <c r="V86" s="2" t="s">
        <v>204</v>
      </c>
      <c r="W86" s="2">
        <v>3</v>
      </c>
      <c r="X86" s="2">
        <v>0</v>
      </c>
      <c r="Y86" s="2">
        <v>0</v>
      </c>
      <c r="Z86" s="2">
        <v>38</v>
      </c>
    </row>
    <row r="87" spans="1:26" x14ac:dyDescent="0.35">
      <c r="A87" s="2">
        <v>40685</v>
      </c>
      <c r="B87" s="2" t="s">
        <v>237</v>
      </c>
      <c r="C87" s="2" t="s">
        <v>208</v>
      </c>
      <c r="D87" s="2" t="s">
        <v>195</v>
      </c>
      <c r="E87" s="2" t="s">
        <v>196</v>
      </c>
      <c r="F87" s="2" t="s">
        <v>210</v>
      </c>
      <c r="G87" s="2">
        <v>167</v>
      </c>
      <c r="H87" s="2">
        <v>10</v>
      </c>
      <c r="I87" s="2">
        <v>198</v>
      </c>
      <c r="J87" s="2">
        <v>9</v>
      </c>
      <c r="K87" s="2">
        <v>43</v>
      </c>
      <c r="L87" s="2">
        <v>38</v>
      </c>
      <c r="M87" s="2">
        <v>22</v>
      </c>
      <c r="N87" s="2">
        <v>5</v>
      </c>
      <c r="O87" s="2">
        <v>6</v>
      </c>
      <c r="P87" s="2" t="s">
        <v>198</v>
      </c>
      <c r="Q87" s="2">
        <v>3</v>
      </c>
      <c r="R87" s="2">
        <v>1</v>
      </c>
      <c r="S87" s="2">
        <v>0</v>
      </c>
      <c r="T87" s="2">
        <v>0</v>
      </c>
      <c r="U87" s="2">
        <v>6</v>
      </c>
      <c r="V87" s="2" t="s">
        <v>233</v>
      </c>
      <c r="W87" s="2">
        <v>7</v>
      </c>
      <c r="X87" s="2">
        <v>1</v>
      </c>
      <c r="Y87" s="2">
        <v>2</v>
      </c>
      <c r="Z87" s="2">
        <v>37</v>
      </c>
    </row>
    <row r="88" spans="1:26" x14ac:dyDescent="0.35">
      <c r="A88" s="2">
        <v>40685</v>
      </c>
      <c r="B88" s="2" t="s">
        <v>237</v>
      </c>
      <c r="C88" s="2" t="s">
        <v>208</v>
      </c>
      <c r="D88" s="2" t="s">
        <v>195</v>
      </c>
      <c r="E88" s="2" t="s">
        <v>196</v>
      </c>
      <c r="F88" s="2" t="s">
        <v>210</v>
      </c>
      <c r="G88" s="2">
        <v>167</v>
      </c>
      <c r="H88" s="2">
        <v>10</v>
      </c>
      <c r="I88" s="2">
        <v>198</v>
      </c>
      <c r="J88" s="2">
        <v>9</v>
      </c>
      <c r="K88" s="2">
        <v>43</v>
      </c>
      <c r="L88" s="2">
        <v>38</v>
      </c>
      <c r="M88" s="2">
        <v>22</v>
      </c>
      <c r="N88" s="2">
        <v>5</v>
      </c>
      <c r="O88" s="2">
        <v>7</v>
      </c>
      <c r="P88" s="2" t="s">
        <v>238</v>
      </c>
      <c r="Q88" s="2">
        <v>22</v>
      </c>
      <c r="R88" s="2">
        <v>1</v>
      </c>
      <c r="S88" s="2">
        <v>0</v>
      </c>
      <c r="T88" s="2">
        <v>0</v>
      </c>
      <c r="U88" s="2">
        <v>7</v>
      </c>
      <c r="V88" s="2" t="s">
        <v>196</v>
      </c>
      <c r="W88" s="2">
        <v>3</v>
      </c>
      <c r="X88" s="2">
        <v>0</v>
      </c>
      <c r="Y88" s="2">
        <v>1</v>
      </c>
      <c r="Z88" s="2">
        <v>8</v>
      </c>
    </row>
    <row r="89" spans="1:26" x14ac:dyDescent="0.35">
      <c r="A89" s="2">
        <v>40685</v>
      </c>
      <c r="B89" s="2" t="s">
        <v>237</v>
      </c>
      <c r="C89" s="2" t="s">
        <v>208</v>
      </c>
      <c r="D89" s="2" t="s">
        <v>195</v>
      </c>
      <c r="E89" s="2" t="s">
        <v>196</v>
      </c>
      <c r="F89" s="2" t="s">
        <v>210</v>
      </c>
      <c r="G89" s="2">
        <v>167</v>
      </c>
      <c r="H89" s="2">
        <v>10</v>
      </c>
      <c r="I89" s="2">
        <v>198</v>
      </c>
      <c r="J89" s="2">
        <v>9</v>
      </c>
      <c r="K89" s="2">
        <v>43</v>
      </c>
      <c r="L89" s="2">
        <v>38</v>
      </c>
      <c r="M89" s="2">
        <v>22</v>
      </c>
      <c r="N89" s="2">
        <v>5</v>
      </c>
      <c r="O89" s="2">
        <v>8</v>
      </c>
      <c r="P89" s="2" t="s">
        <v>204</v>
      </c>
      <c r="Q89" s="2">
        <v>20</v>
      </c>
      <c r="R89" s="2">
        <v>1</v>
      </c>
      <c r="S89" s="2">
        <v>0</v>
      </c>
      <c r="T89" s="2">
        <v>0</v>
      </c>
      <c r="U89" s="2">
        <v>8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</row>
    <row r="90" spans="1:26" x14ac:dyDescent="0.35">
      <c r="A90" s="2">
        <v>40685</v>
      </c>
      <c r="B90" s="2" t="s">
        <v>237</v>
      </c>
      <c r="C90" s="2" t="s">
        <v>208</v>
      </c>
      <c r="D90" s="2" t="s">
        <v>195</v>
      </c>
      <c r="E90" s="2" t="s">
        <v>196</v>
      </c>
      <c r="F90" s="2" t="s">
        <v>210</v>
      </c>
      <c r="G90" s="2">
        <v>167</v>
      </c>
      <c r="H90" s="2">
        <v>10</v>
      </c>
      <c r="I90" s="2">
        <v>198</v>
      </c>
      <c r="J90" s="2">
        <v>9</v>
      </c>
      <c r="K90" s="2">
        <v>43</v>
      </c>
      <c r="L90" s="2">
        <v>38</v>
      </c>
      <c r="M90" s="2">
        <v>22</v>
      </c>
      <c r="N90" s="2">
        <v>5</v>
      </c>
      <c r="O90" s="2">
        <v>9</v>
      </c>
      <c r="P90" s="2" t="s">
        <v>201</v>
      </c>
      <c r="Q90" s="2">
        <v>6</v>
      </c>
      <c r="R90" s="2">
        <v>1</v>
      </c>
      <c r="S90" s="2">
        <v>0</v>
      </c>
      <c r="T90" s="2">
        <v>0</v>
      </c>
      <c r="U90" s="2">
        <v>9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</row>
    <row r="91" spans="1:26" x14ac:dyDescent="0.35">
      <c r="A91" s="2">
        <v>40685</v>
      </c>
      <c r="B91" s="2" t="s">
        <v>237</v>
      </c>
      <c r="C91" s="2" t="s">
        <v>208</v>
      </c>
      <c r="D91" s="2" t="s">
        <v>195</v>
      </c>
      <c r="E91" s="2" t="s">
        <v>196</v>
      </c>
      <c r="F91" s="2" t="s">
        <v>210</v>
      </c>
      <c r="G91" s="2">
        <v>167</v>
      </c>
      <c r="H91" s="2">
        <v>10</v>
      </c>
      <c r="I91" s="2">
        <v>198</v>
      </c>
      <c r="J91" s="2">
        <v>9</v>
      </c>
      <c r="K91" s="2">
        <v>43</v>
      </c>
      <c r="L91" s="2">
        <v>38</v>
      </c>
      <c r="M91" s="2">
        <v>22</v>
      </c>
      <c r="N91" s="2">
        <v>5</v>
      </c>
      <c r="O91" s="2">
        <v>10</v>
      </c>
      <c r="P91" s="2" t="s">
        <v>206</v>
      </c>
      <c r="Q91" s="2">
        <v>23</v>
      </c>
      <c r="R91" s="2">
        <v>1</v>
      </c>
      <c r="S91" s="2">
        <v>0</v>
      </c>
      <c r="T91" s="2">
        <v>0</v>
      </c>
      <c r="U91" s="2">
        <v>10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</row>
    <row r="92" spans="1:26" x14ac:dyDescent="0.35">
      <c r="A92" s="2">
        <v>40685</v>
      </c>
      <c r="B92" s="2" t="s">
        <v>237</v>
      </c>
      <c r="C92" s="2" t="s">
        <v>208</v>
      </c>
      <c r="D92" s="2" t="s">
        <v>195</v>
      </c>
      <c r="E92" s="2" t="s">
        <v>196</v>
      </c>
      <c r="F92" s="2" t="s">
        <v>210</v>
      </c>
      <c r="G92" s="2">
        <v>167</v>
      </c>
      <c r="H92" s="2">
        <v>10</v>
      </c>
      <c r="I92" s="2">
        <v>198</v>
      </c>
      <c r="J92" s="2">
        <v>9</v>
      </c>
      <c r="K92" s="2">
        <v>43</v>
      </c>
      <c r="L92" s="2">
        <v>38</v>
      </c>
      <c r="M92" s="2">
        <v>22</v>
      </c>
      <c r="N92" s="2">
        <v>5</v>
      </c>
      <c r="O92" s="2">
        <v>11</v>
      </c>
      <c r="P92" s="2" t="s">
        <v>203</v>
      </c>
      <c r="Q92" s="2">
        <v>0</v>
      </c>
      <c r="R92" s="2">
        <v>0</v>
      </c>
      <c r="S92" s="2">
        <v>0</v>
      </c>
      <c r="T92" s="2">
        <v>0</v>
      </c>
      <c r="U92" s="2">
        <v>11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</row>
    <row r="93" spans="1:26" x14ac:dyDescent="0.35">
      <c r="A93" s="2">
        <v>40692</v>
      </c>
      <c r="B93" s="2" t="s">
        <v>240</v>
      </c>
      <c r="C93" s="2" t="s">
        <v>229</v>
      </c>
      <c r="D93" s="2" t="s">
        <v>209</v>
      </c>
      <c r="E93" s="2" t="s">
        <v>225</v>
      </c>
      <c r="F93" s="2" t="s">
        <v>210</v>
      </c>
      <c r="G93" s="2">
        <v>128</v>
      </c>
      <c r="H93" s="2">
        <v>9</v>
      </c>
      <c r="I93" s="2">
        <v>197</v>
      </c>
      <c r="J93" s="2">
        <v>9</v>
      </c>
      <c r="K93" s="2">
        <v>48</v>
      </c>
      <c r="L93" s="2">
        <v>29</v>
      </c>
      <c r="M93" s="2">
        <v>25</v>
      </c>
      <c r="N93" s="2">
        <v>8</v>
      </c>
      <c r="O93" s="2">
        <v>1</v>
      </c>
      <c r="P93" s="2" t="s">
        <v>230</v>
      </c>
      <c r="Q93" s="2">
        <v>12</v>
      </c>
      <c r="R93" s="2">
        <v>1</v>
      </c>
      <c r="S93" s="2">
        <v>0</v>
      </c>
      <c r="T93" s="2">
        <v>0</v>
      </c>
      <c r="U93" s="2">
        <v>1</v>
      </c>
      <c r="V93" s="2" t="s">
        <v>220</v>
      </c>
      <c r="W93" s="2">
        <v>13</v>
      </c>
      <c r="X93" s="2">
        <v>2</v>
      </c>
      <c r="Y93" s="2">
        <v>1</v>
      </c>
      <c r="Z93" s="2">
        <v>53</v>
      </c>
    </row>
    <row r="94" spans="1:26" x14ac:dyDescent="0.35">
      <c r="A94" s="2">
        <v>40692</v>
      </c>
      <c r="B94" s="2" t="s">
        <v>240</v>
      </c>
      <c r="C94" s="2" t="s">
        <v>229</v>
      </c>
      <c r="D94" s="2" t="s">
        <v>209</v>
      </c>
      <c r="E94" s="2" t="s">
        <v>225</v>
      </c>
      <c r="F94" s="2" t="s">
        <v>210</v>
      </c>
      <c r="G94" s="2">
        <v>128</v>
      </c>
      <c r="H94" s="2">
        <v>9</v>
      </c>
      <c r="I94" s="2">
        <v>197</v>
      </c>
      <c r="J94" s="2">
        <v>9</v>
      </c>
      <c r="K94" s="2">
        <v>48</v>
      </c>
      <c r="L94" s="2">
        <v>29</v>
      </c>
      <c r="M94" s="2">
        <v>25</v>
      </c>
      <c r="N94" s="2">
        <v>8</v>
      </c>
      <c r="O94" s="2">
        <v>2</v>
      </c>
      <c r="P94" s="2" t="s">
        <v>202</v>
      </c>
      <c r="Q94" s="2">
        <v>6</v>
      </c>
      <c r="R94" s="2">
        <v>1</v>
      </c>
      <c r="S94" s="2">
        <v>0</v>
      </c>
      <c r="T94" s="2">
        <v>0</v>
      </c>
      <c r="U94" s="2">
        <v>2</v>
      </c>
      <c r="V94" s="2" t="s">
        <v>241</v>
      </c>
      <c r="W94" s="2">
        <v>7</v>
      </c>
      <c r="X94" s="2">
        <v>2</v>
      </c>
      <c r="Y94" s="2">
        <v>2</v>
      </c>
      <c r="Z94" s="2">
        <v>28</v>
      </c>
    </row>
    <row r="95" spans="1:26" x14ac:dyDescent="0.35">
      <c r="A95" s="2">
        <v>40692</v>
      </c>
      <c r="B95" s="2" t="s">
        <v>240</v>
      </c>
      <c r="C95" s="2" t="s">
        <v>229</v>
      </c>
      <c r="D95" s="2" t="s">
        <v>209</v>
      </c>
      <c r="E95" s="2" t="s">
        <v>225</v>
      </c>
      <c r="F95" s="2" t="s">
        <v>210</v>
      </c>
      <c r="G95" s="2">
        <v>128</v>
      </c>
      <c r="H95" s="2">
        <v>9</v>
      </c>
      <c r="I95" s="2">
        <v>197</v>
      </c>
      <c r="J95" s="2">
        <v>9</v>
      </c>
      <c r="K95" s="2">
        <v>48</v>
      </c>
      <c r="L95" s="2">
        <v>29</v>
      </c>
      <c r="M95" s="2">
        <v>25</v>
      </c>
      <c r="N95" s="2">
        <v>8</v>
      </c>
      <c r="O95" s="2">
        <v>3</v>
      </c>
      <c r="P95" s="2" t="s">
        <v>241</v>
      </c>
      <c r="Q95" s="2">
        <v>42</v>
      </c>
      <c r="R95" s="2">
        <v>1</v>
      </c>
      <c r="S95" s="2">
        <v>0</v>
      </c>
      <c r="T95" s="2">
        <v>0</v>
      </c>
      <c r="U95" s="2">
        <v>3</v>
      </c>
      <c r="V95" s="2" t="s">
        <v>242</v>
      </c>
      <c r="W95" s="2">
        <v>4</v>
      </c>
      <c r="X95" s="2">
        <v>1</v>
      </c>
      <c r="Y95" s="2">
        <v>0</v>
      </c>
      <c r="Z95" s="2">
        <v>10</v>
      </c>
    </row>
    <row r="96" spans="1:26" x14ac:dyDescent="0.35">
      <c r="A96" s="2">
        <v>40692</v>
      </c>
      <c r="B96" s="2" t="s">
        <v>240</v>
      </c>
      <c r="C96" s="2" t="s">
        <v>229</v>
      </c>
      <c r="D96" s="2" t="s">
        <v>209</v>
      </c>
      <c r="E96" s="2" t="s">
        <v>225</v>
      </c>
      <c r="F96" s="2" t="s">
        <v>210</v>
      </c>
      <c r="G96" s="2">
        <v>128</v>
      </c>
      <c r="H96" s="2">
        <v>9</v>
      </c>
      <c r="I96" s="2">
        <v>197</v>
      </c>
      <c r="J96" s="2">
        <v>9</v>
      </c>
      <c r="K96" s="2">
        <v>48</v>
      </c>
      <c r="L96" s="2">
        <v>29</v>
      </c>
      <c r="M96" s="2">
        <v>25</v>
      </c>
      <c r="N96" s="2">
        <v>8</v>
      </c>
      <c r="O96" s="2">
        <v>4</v>
      </c>
      <c r="P96" s="2" t="s">
        <v>242</v>
      </c>
      <c r="Q96" s="2">
        <v>12</v>
      </c>
      <c r="R96" s="2">
        <v>1</v>
      </c>
      <c r="S96" s="2">
        <v>0</v>
      </c>
      <c r="T96" s="2">
        <v>0</v>
      </c>
      <c r="U96" s="2">
        <v>4</v>
      </c>
      <c r="V96" s="2" t="s">
        <v>205</v>
      </c>
      <c r="W96" s="2">
        <v>14</v>
      </c>
      <c r="X96" s="2">
        <v>3</v>
      </c>
      <c r="Y96" s="2">
        <v>4</v>
      </c>
      <c r="Z96" s="2">
        <v>47</v>
      </c>
    </row>
    <row r="97" spans="1:26" x14ac:dyDescent="0.35">
      <c r="A97" s="2">
        <v>40692</v>
      </c>
      <c r="B97" s="2" t="s">
        <v>240</v>
      </c>
      <c r="C97" s="2" t="s">
        <v>229</v>
      </c>
      <c r="D97" s="2" t="s">
        <v>209</v>
      </c>
      <c r="E97" s="2" t="s">
        <v>225</v>
      </c>
      <c r="F97" s="2" t="s">
        <v>210</v>
      </c>
      <c r="G97" s="2">
        <v>128</v>
      </c>
      <c r="H97" s="2">
        <v>9</v>
      </c>
      <c r="I97" s="2">
        <v>197</v>
      </c>
      <c r="J97" s="2">
        <v>9</v>
      </c>
      <c r="K97" s="2">
        <v>48</v>
      </c>
      <c r="L97" s="2">
        <v>29</v>
      </c>
      <c r="M97" s="2">
        <v>25</v>
      </c>
      <c r="N97" s="2">
        <v>8</v>
      </c>
      <c r="O97" s="2">
        <v>5</v>
      </c>
      <c r="P97" s="2" t="s">
        <v>225</v>
      </c>
      <c r="Q97" s="2">
        <v>5</v>
      </c>
      <c r="R97" s="2">
        <v>1</v>
      </c>
      <c r="S97" s="2">
        <v>0</v>
      </c>
      <c r="T97" s="2">
        <v>0</v>
      </c>
      <c r="U97" s="2">
        <v>5</v>
      </c>
      <c r="V97" s="2" t="s">
        <v>214</v>
      </c>
      <c r="W97" s="2">
        <v>10</v>
      </c>
      <c r="X97" s="2">
        <v>0</v>
      </c>
      <c r="Y97" s="2">
        <v>2</v>
      </c>
      <c r="Z97" s="2">
        <v>51</v>
      </c>
    </row>
    <row r="98" spans="1:26" x14ac:dyDescent="0.35">
      <c r="A98" s="2">
        <v>40692</v>
      </c>
      <c r="B98" s="2" t="s">
        <v>240</v>
      </c>
      <c r="C98" s="2" t="s">
        <v>229</v>
      </c>
      <c r="D98" s="2" t="s">
        <v>209</v>
      </c>
      <c r="E98" s="2" t="s">
        <v>225</v>
      </c>
      <c r="F98" s="2" t="s">
        <v>210</v>
      </c>
      <c r="G98" s="2">
        <v>128</v>
      </c>
      <c r="H98" s="2">
        <v>9</v>
      </c>
      <c r="I98" s="2">
        <v>197</v>
      </c>
      <c r="J98" s="2">
        <v>9</v>
      </c>
      <c r="K98" s="2">
        <v>48</v>
      </c>
      <c r="L98" s="2">
        <v>29</v>
      </c>
      <c r="M98" s="2">
        <v>25</v>
      </c>
      <c r="N98" s="2">
        <v>8</v>
      </c>
      <c r="O98" s="2">
        <v>6</v>
      </c>
      <c r="P98" s="2" t="s">
        <v>220</v>
      </c>
      <c r="Q98" s="2">
        <v>0</v>
      </c>
      <c r="R98" s="2">
        <v>1</v>
      </c>
      <c r="S98" s="2">
        <v>0</v>
      </c>
      <c r="T98" s="2">
        <v>0</v>
      </c>
      <c r="U98" s="2">
        <v>6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</row>
    <row r="99" spans="1:26" x14ac:dyDescent="0.35">
      <c r="A99" s="2">
        <v>40692</v>
      </c>
      <c r="B99" s="2" t="s">
        <v>240</v>
      </c>
      <c r="C99" s="2" t="s">
        <v>229</v>
      </c>
      <c r="D99" s="2" t="s">
        <v>209</v>
      </c>
      <c r="E99" s="2" t="s">
        <v>225</v>
      </c>
      <c r="F99" s="2" t="s">
        <v>210</v>
      </c>
      <c r="G99" s="2">
        <v>128</v>
      </c>
      <c r="H99" s="2">
        <v>9</v>
      </c>
      <c r="I99" s="2">
        <v>197</v>
      </c>
      <c r="J99" s="2">
        <v>9</v>
      </c>
      <c r="K99" s="2">
        <v>48</v>
      </c>
      <c r="L99" s="2">
        <v>29</v>
      </c>
      <c r="M99" s="2">
        <v>25</v>
      </c>
      <c r="N99" s="2">
        <v>8</v>
      </c>
      <c r="O99" s="2">
        <v>7</v>
      </c>
      <c r="P99" s="2" t="s">
        <v>213</v>
      </c>
      <c r="Q99" s="2">
        <v>4</v>
      </c>
      <c r="R99" s="2">
        <v>1</v>
      </c>
      <c r="S99" s="2">
        <v>0</v>
      </c>
      <c r="T99" s="2">
        <v>0</v>
      </c>
      <c r="U99" s="2">
        <v>7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</row>
    <row r="100" spans="1:26" x14ac:dyDescent="0.35">
      <c r="A100" s="2">
        <v>40692</v>
      </c>
      <c r="B100" s="2" t="s">
        <v>240</v>
      </c>
      <c r="C100" s="2" t="s">
        <v>229</v>
      </c>
      <c r="D100" s="2" t="s">
        <v>209</v>
      </c>
      <c r="E100" s="2" t="s">
        <v>225</v>
      </c>
      <c r="F100" s="2" t="s">
        <v>210</v>
      </c>
      <c r="G100" s="2">
        <v>128</v>
      </c>
      <c r="H100" s="2">
        <v>9</v>
      </c>
      <c r="I100" s="2">
        <v>197</v>
      </c>
      <c r="J100" s="2">
        <v>9</v>
      </c>
      <c r="K100" s="2">
        <v>48</v>
      </c>
      <c r="L100" s="2">
        <v>29</v>
      </c>
      <c r="M100" s="2">
        <v>25</v>
      </c>
      <c r="N100" s="2">
        <v>8</v>
      </c>
      <c r="O100" s="2">
        <v>8</v>
      </c>
      <c r="P100" s="2" t="s">
        <v>211</v>
      </c>
      <c r="Q100" s="2">
        <v>0</v>
      </c>
      <c r="R100" s="2">
        <v>1</v>
      </c>
      <c r="S100" s="2">
        <v>0</v>
      </c>
      <c r="T100" s="2">
        <v>0</v>
      </c>
      <c r="U100" s="2">
        <v>8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</row>
    <row r="101" spans="1:26" x14ac:dyDescent="0.35">
      <c r="A101" s="2">
        <v>40692</v>
      </c>
      <c r="B101" s="2" t="s">
        <v>240</v>
      </c>
      <c r="C101" s="2" t="s">
        <v>229</v>
      </c>
      <c r="D101" s="2" t="s">
        <v>209</v>
      </c>
      <c r="E101" s="2" t="s">
        <v>225</v>
      </c>
      <c r="F101" s="2" t="s">
        <v>210</v>
      </c>
      <c r="G101" s="2">
        <v>128</v>
      </c>
      <c r="H101" s="2">
        <v>9</v>
      </c>
      <c r="I101" s="2">
        <v>197</v>
      </c>
      <c r="J101" s="2">
        <v>9</v>
      </c>
      <c r="K101" s="2">
        <v>48</v>
      </c>
      <c r="L101" s="2">
        <v>29</v>
      </c>
      <c r="M101" s="2">
        <v>25</v>
      </c>
      <c r="N101" s="2">
        <v>8</v>
      </c>
      <c r="O101" s="2">
        <v>9</v>
      </c>
      <c r="P101" s="2" t="s">
        <v>227</v>
      </c>
      <c r="Q101" s="2">
        <v>16</v>
      </c>
      <c r="R101" s="2">
        <v>0</v>
      </c>
      <c r="S101" s="2">
        <v>0</v>
      </c>
      <c r="T101" s="2">
        <v>0</v>
      </c>
      <c r="U101" s="2">
        <v>9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</row>
    <row r="102" spans="1:26" x14ac:dyDescent="0.35">
      <c r="A102" s="2">
        <v>40692</v>
      </c>
      <c r="B102" s="2" t="s">
        <v>240</v>
      </c>
      <c r="C102" s="2" t="s">
        <v>229</v>
      </c>
      <c r="D102" s="2" t="s">
        <v>209</v>
      </c>
      <c r="E102" s="2" t="s">
        <v>225</v>
      </c>
      <c r="F102" s="2" t="s">
        <v>210</v>
      </c>
      <c r="G102" s="2">
        <v>128</v>
      </c>
      <c r="H102" s="2">
        <v>9</v>
      </c>
      <c r="I102" s="2">
        <v>197</v>
      </c>
      <c r="J102" s="2">
        <v>9</v>
      </c>
      <c r="K102" s="2">
        <v>48</v>
      </c>
      <c r="L102" s="2">
        <v>29</v>
      </c>
      <c r="M102" s="2">
        <v>25</v>
      </c>
      <c r="N102" s="2">
        <v>8</v>
      </c>
      <c r="O102" s="2">
        <v>10</v>
      </c>
      <c r="P102" s="2" t="s">
        <v>205</v>
      </c>
      <c r="Q102" s="2">
        <v>4</v>
      </c>
      <c r="R102" s="2">
        <v>1</v>
      </c>
      <c r="S102" s="2">
        <v>0</v>
      </c>
      <c r="T102" s="2">
        <v>0</v>
      </c>
      <c r="U102" s="2">
        <v>10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</row>
    <row r="103" spans="1:26" x14ac:dyDescent="0.35">
      <c r="A103" s="2">
        <v>40692</v>
      </c>
      <c r="B103" s="2" t="s">
        <v>240</v>
      </c>
      <c r="C103" s="2" t="s">
        <v>229</v>
      </c>
      <c r="D103" s="2" t="s">
        <v>209</v>
      </c>
      <c r="E103" s="2" t="s">
        <v>225</v>
      </c>
      <c r="F103" s="2" t="s">
        <v>210</v>
      </c>
      <c r="G103" s="2">
        <v>128</v>
      </c>
      <c r="H103" s="2">
        <v>9</v>
      </c>
      <c r="I103" s="2">
        <v>197</v>
      </c>
      <c r="J103" s="2">
        <v>9</v>
      </c>
      <c r="K103" s="2">
        <v>48</v>
      </c>
      <c r="L103" s="2">
        <v>29</v>
      </c>
      <c r="M103" s="2">
        <v>25</v>
      </c>
      <c r="N103" s="2">
        <v>8</v>
      </c>
      <c r="O103" s="2">
        <v>11</v>
      </c>
      <c r="P103" s="2" t="s">
        <v>214</v>
      </c>
      <c r="Q103" s="2">
        <v>2</v>
      </c>
      <c r="R103" s="2">
        <v>0</v>
      </c>
      <c r="S103" s="2">
        <v>0</v>
      </c>
      <c r="T103" s="2">
        <v>0</v>
      </c>
      <c r="U103" s="2">
        <v>11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</row>
    <row r="104" spans="1:26" x14ac:dyDescent="0.35">
      <c r="A104" s="2">
        <v>40698</v>
      </c>
      <c r="B104" s="2" t="s">
        <v>243</v>
      </c>
      <c r="C104" s="2" t="s">
        <v>194</v>
      </c>
      <c r="D104" s="2" t="s">
        <v>195</v>
      </c>
      <c r="E104" s="2" t="s">
        <v>199</v>
      </c>
      <c r="F104" s="2" t="s">
        <v>197</v>
      </c>
      <c r="G104" s="2">
        <v>139</v>
      </c>
      <c r="H104" s="2">
        <v>10</v>
      </c>
      <c r="I104" s="2">
        <v>127</v>
      </c>
      <c r="J104" s="2">
        <v>10</v>
      </c>
      <c r="K104" s="2">
        <v>33</v>
      </c>
      <c r="L104" s="2">
        <v>40</v>
      </c>
      <c r="M104" s="2">
        <v>2</v>
      </c>
      <c r="N104" s="2">
        <v>1</v>
      </c>
      <c r="O104" s="2">
        <v>1</v>
      </c>
      <c r="P104" s="2" t="s">
        <v>198</v>
      </c>
      <c r="Q104" s="2">
        <v>3</v>
      </c>
      <c r="R104" s="2">
        <v>1</v>
      </c>
      <c r="S104" s="2">
        <v>0</v>
      </c>
      <c r="T104" s="2">
        <v>0</v>
      </c>
      <c r="U104" s="2">
        <v>1</v>
      </c>
      <c r="V104" s="2" t="s">
        <v>199</v>
      </c>
      <c r="W104" s="2">
        <v>8</v>
      </c>
      <c r="X104" s="2">
        <v>0</v>
      </c>
      <c r="Y104" s="2">
        <v>3</v>
      </c>
      <c r="Z104" s="2">
        <v>41</v>
      </c>
    </row>
    <row r="105" spans="1:26" x14ac:dyDescent="0.35">
      <c r="A105" s="2">
        <v>40698</v>
      </c>
      <c r="B105" s="2" t="s">
        <v>243</v>
      </c>
      <c r="C105" s="2" t="s">
        <v>194</v>
      </c>
      <c r="D105" s="2" t="s">
        <v>195</v>
      </c>
      <c r="E105" s="2" t="s">
        <v>199</v>
      </c>
      <c r="F105" s="2" t="s">
        <v>197</v>
      </c>
      <c r="G105" s="2">
        <v>139</v>
      </c>
      <c r="H105" s="2">
        <v>10</v>
      </c>
      <c r="I105" s="2">
        <v>127</v>
      </c>
      <c r="J105" s="2">
        <v>10</v>
      </c>
      <c r="K105" s="2">
        <v>33</v>
      </c>
      <c r="L105" s="2">
        <v>40</v>
      </c>
      <c r="M105" s="2">
        <v>2</v>
      </c>
      <c r="N105" s="2">
        <v>1</v>
      </c>
      <c r="O105" s="2">
        <v>2</v>
      </c>
      <c r="P105" s="2" t="s">
        <v>200</v>
      </c>
      <c r="Q105" s="2">
        <v>7</v>
      </c>
      <c r="R105" s="2">
        <v>1</v>
      </c>
      <c r="S105" s="2">
        <v>0</v>
      </c>
      <c r="T105" s="2">
        <v>0</v>
      </c>
      <c r="U105" s="2">
        <v>2</v>
      </c>
      <c r="V105" s="2" t="s">
        <v>206</v>
      </c>
      <c r="W105" s="2">
        <v>8</v>
      </c>
      <c r="X105" s="2">
        <v>0</v>
      </c>
      <c r="Y105" s="2">
        <v>1</v>
      </c>
      <c r="Z105" s="2">
        <v>39</v>
      </c>
    </row>
    <row r="106" spans="1:26" x14ac:dyDescent="0.35">
      <c r="A106" s="2">
        <v>40698</v>
      </c>
      <c r="B106" s="2" t="s">
        <v>243</v>
      </c>
      <c r="C106" s="2" t="s">
        <v>194</v>
      </c>
      <c r="D106" s="2" t="s">
        <v>195</v>
      </c>
      <c r="E106" s="2" t="s">
        <v>199</v>
      </c>
      <c r="F106" s="2" t="s">
        <v>197</v>
      </c>
      <c r="G106" s="2">
        <v>139</v>
      </c>
      <c r="H106" s="2">
        <v>10</v>
      </c>
      <c r="I106" s="2">
        <v>127</v>
      </c>
      <c r="J106" s="2">
        <v>10</v>
      </c>
      <c r="K106" s="2">
        <v>33</v>
      </c>
      <c r="L106" s="2">
        <v>40</v>
      </c>
      <c r="M106" s="2">
        <v>2</v>
      </c>
      <c r="N106" s="2">
        <v>1</v>
      </c>
      <c r="O106" s="2">
        <v>3</v>
      </c>
      <c r="P106" s="2" t="s">
        <v>242</v>
      </c>
      <c r="Q106" s="2">
        <v>13</v>
      </c>
      <c r="R106" s="2">
        <v>1</v>
      </c>
      <c r="S106" s="2">
        <v>0</v>
      </c>
      <c r="T106" s="2">
        <v>0</v>
      </c>
      <c r="U106" s="2">
        <v>3</v>
      </c>
      <c r="V106" s="2" t="s">
        <v>241</v>
      </c>
      <c r="W106" s="2">
        <v>9</v>
      </c>
      <c r="X106" s="2">
        <v>4</v>
      </c>
      <c r="Y106" s="2">
        <v>5</v>
      </c>
      <c r="Z106" s="2">
        <v>10</v>
      </c>
    </row>
    <row r="107" spans="1:26" x14ac:dyDescent="0.35">
      <c r="A107" s="2">
        <v>40698</v>
      </c>
      <c r="B107" s="2" t="s">
        <v>243</v>
      </c>
      <c r="C107" s="2" t="s">
        <v>194</v>
      </c>
      <c r="D107" s="2" t="s">
        <v>195</v>
      </c>
      <c r="E107" s="2" t="s">
        <v>199</v>
      </c>
      <c r="F107" s="2" t="s">
        <v>197</v>
      </c>
      <c r="G107" s="2">
        <v>139</v>
      </c>
      <c r="H107" s="2">
        <v>10</v>
      </c>
      <c r="I107" s="2">
        <v>127</v>
      </c>
      <c r="J107" s="2">
        <v>10</v>
      </c>
      <c r="K107" s="2">
        <v>33</v>
      </c>
      <c r="L107" s="2">
        <v>40</v>
      </c>
      <c r="M107" s="2">
        <v>2</v>
      </c>
      <c r="N107" s="2">
        <v>1</v>
      </c>
      <c r="O107" s="2">
        <v>4</v>
      </c>
      <c r="P107" s="2" t="s">
        <v>241</v>
      </c>
      <c r="Q107" s="2">
        <v>77</v>
      </c>
      <c r="R107" s="2">
        <v>1</v>
      </c>
      <c r="S107" s="2">
        <v>1</v>
      </c>
      <c r="T107" s="2">
        <v>0</v>
      </c>
      <c r="U107" s="2">
        <v>4</v>
      </c>
      <c r="V107" s="2" t="s">
        <v>203</v>
      </c>
      <c r="W107" s="2">
        <v>4</v>
      </c>
      <c r="X107" s="2">
        <v>1</v>
      </c>
      <c r="Y107" s="2">
        <v>1</v>
      </c>
      <c r="Z107" s="2">
        <v>23</v>
      </c>
    </row>
    <row r="108" spans="1:26" x14ac:dyDescent="0.35">
      <c r="A108" s="2">
        <v>40698</v>
      </c>
      <c r="B108" s="2" t="s">
        <v>243</v>
      </c>
      <c r="C108" s="2" t="s">
        <v>194</v>
      </c>
      <c r="D108" s="2" t="s">
        <v>195</v>
      </c>
      <c r="E108" s="2" t="s">
        <v>199</v>
      </c>
      <c r="F108" s="2" t="s">
        <v>197</v>
      </c>
      <c r="G108" s="2">
        <v>139</v>
      </c>
      <c r="H108" s="2">
        <v>10</v>
      </c>
      <c r="I108" s="2">
        <v>127</v>
      </c>
      <c r="J108" s="2">
        <v>10</v>
      </c>
      <c r="K108" s="2">
        <v>33</v>
      </c>
      <c r="L108" s="2">
        <v>40</v>
      </c>
      <c r="M108" s="2">
        <v>2</v>
      </c>
      <c r="N108" s="2">
        <v>1</v>
      </c>
      <c r="O108" s="2">
        <v>5</v>
      </c>
      <c r="P108" s="2" t="s">
        <v>199</v>
      </c>
      <c r="Q108" s="2">
        <v>24</v>
      </c>
      <c r="R108" s="2">
        <v>1</v>
      </c>
      <c r="S108" s="2">
        <v>0</v>
      </c>
      <c r="T108" s="2">
        <v>0</v>
      </c>
      <c r="U108" s="2">
        <v>5</v>
      </c>
      <c r="V108" s="2" t="s">
        <v>220</v>
      </c>
      <c r="W108" s="2">
        <v>4</v>
      </c>
      <c r="X108" s="2">
        <v>2</v>
      </c>
      <c r="Y108" s="2">
        <v>0</v>
      </c>
      <c r="Z108" s="2">
        <v>13</v>
      </c>
    </row>
    <row r="109" spans="1:26" x14ac:dyDescent="0.35">
      <c r="A109" s="2">
        <v>40698</v>
      </c>
      <c r="B109" s="2" t="s">
        <v>243</v>
      </c>
      <c r="C109" s="2" t="s">
        <v>194</v>
      </c>
      <c r="D109" s="2" t="s">
        <v>195</v>
      </c>
      <c r="E109" s="2" t="s">
        <v>199</v>
      </c>
      <c r="F109" s="2" t="s">
        <v>197</v>
      </c>
      <c r="G109" s="2">
        <v>139</v>
      </c>
      <c r="H109" s="2">
        <v>10</v>
      </c>
      <c r="I109" s="2">
        <v>127</v>
      </c>
      <c r="J109" s="2">
        <v>10</v>
      </c>
      <c r="K109" s="2">
        <v>33</v>
      </c>
      <c r="L109" s="2">
        <v>40</v>
      </c>
      <c r="M109" s="2">
        <v>2</v>
      </c>
      <c r="N109" s="2">
        <v>1</v>
      </c>
      <c r="O109" s="2">
        <v>6</v>
      </c>
      <c r="P109" s="2" t="s">
        <v>202</v>
      </c>
      <c r="Q109" s="2">
        <v>4</v>
      </c>
      <c r="R109" s="2">
        <v>1</v>
      </c>
      <c r="S109" s="2">
        <v>0</v>
      </c>
      <c r="T109" s="2">
        <v>0</v>
      </c>
      <c r="U109" s="2">
        <v>6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</row>
    <row r="110" spans="1:26" x14ac:dyDescent="0.35">
      <c r="A110" s="2">
        <v>40698</v>
      </c>
      <c r="B110" s="2" t="s">
        <v>243</v>
      </c>
      <c r="C110" s="2" t="s">
        <v>194</v>
      </c>
      <c r="D110" s="2" t="s">
        <v>195</v>
      </c>
      <c r="E110" s="2" t="s">
        <v>199</v>
      </c>
      <c r="F110" s="2" t="s">
        <v>197</v>
      </c>
      <c r="G110" s="2">
        <v>139</v>
      </c>
      <c r="H110" s="2">
        <v>10</v>
      </c>
      <c r="I110" s="2">
        <v>127</v>
      </c>
      <c r="J110" s="2">
        <v>10</v>
      </c>
      <c r="K110" s="2">
        <v>33</v>
      </c>
      <c r="L110" s="2">
        <v>40</v>
      </c>
      <c r="M110" s="2">
        <v>2</v>
      </c>
      <c r="N110" s="2">
        <v>1</v>
      </c>
      <c r="O110" s="2">
        <v>7</v>
      </c>
      <c r="P110" s="2" t="s">
        <v>220</v>
      </c>
      <c r="Q110" s="2">
        <v>0</v>
      </c>
      <c r="R110" s="2">
        <v>1</v>
      </c>
      <c r="S110" s="2">
        <v>0</v>
      </c>
      <c r="T110" s="2">
        <v>0</v>
      </c>
      <c r="U110" s="2">
        <v>7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</row>
    <row r="111" spans="1:26" x14ac:dyDescent="0.35">
      <c r="A111" s="2">
        <v>40698</v>
      </c>
      <c r="B111" s="2" t="s">
        <v>243</v>
      </c>
      <c r="C111" s="2" t="s">
        <v>194</v>
      </c>
      <c r="D111" s="2" t="s">
        <v>195</v>
      </c>
      <c r="E111" s="2" t="s">
        <v>199</v>
      </c>
      <c r="F111" s="2" t="s">
        <v>197</v>
      </c>
      <c r="G111" s="2">
        <v>139</v>
      </c>
      <c r="H111" s="2">
        <v>10</v>
      </c>
      <c r="I111" s="2">
        <v>127</v>
      </c>
      <c r="J111" s="2">
        <v>10</v>
      </c>
      <c r="K111" s="2">
        <v>33</v>
      </c>
      <c r="L111" s="2">
        <v>40</v>
      </c>
      <c r="M111" s="2">
        <v>2</v>
      </c>
      <c r="N111" s="2">
        <v>1</v>
      </c>
      <c r="O111" s="2">
        <v>8</v>
      </c>
      <c r="P111" s="2" t="s">
        <v>224</v>
      </c>
      <c r="Q111" s="2">
        <v>1</v>
      </c>
      <c r="R111" s="2">
        <v>1</v>
      </c>
      <c r="S111" s="2">
        <v>0</v>
      </c>
      <c r="T111" s="2">
        <v>0</v>
      </c>
      <c r="U111" s="2">
        <v>8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</row>
    <row r="112" spans="1:26" x14ac:dyDescent="0.35">
      <c r="A112" s="2">
        <v>40698</v>
      </c>
      <c r="B112" s="2" t="s">
        <v>243</v>
      </c>
      <c r="C112" s="2" t="s">
        <v>194</v>
      </c>
      <c r="D112" s="2" t="s">
        <v>195</v>
      </c>
      <c r="E112" s="2" t="s">
        <v>199</v>
      </c>
      <c r="F112" s="2" t="s">
        <v>197</v>
      </c>
      <c r="G112" s="2">
        <v>139</v>
      </c>
      <c r="H112" s="2">
        <v>10</v>
      </c>
      <c r="I112" s="2">
        <v>127</v>
      </c>
      <c r="J112" s="2">
        <v>10</v>
      </c>
      <c r="K112" s="2">
        <v>33</v>
      </c>
      <c r="L112" s="2">
        <v>40</v>
      </c>
      <c r="M112" s="2">
        <v>2</v>
      </c>
      <c r="N112" s="2">
        <v>1</v>
      </c>
      <c r="O112" s="2">
        <v>9</v>
      </c>
      <c r="P112" s="2" t="s">
        <v>244</v>
      </c>
      <c r="Q112" s="2">
        <v>1</v>
      </c>
      <c r="R112" s="2">
        <v>1</v>
      </c>
      <c r="S112" s="2">
        <v>0</v>
      </c>
      <c r="T112" s="2">
        <v>0</v>
      </c>
      <c r="U112" s="2">
        <v>9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</row>
    <row r="113" spans="1:26" x14ac:dyDescent="0.35">
      <c r="A113" s="2">
        <v>40698</v>
      </c>
      <c r="B113" s="2" t="s">
        <v>243</v>
      </c>
      <c r="C113" s="2" t="s">
        <v>194</v>
      </c>
      <c r="D113" s="2" t="s">
        <v>195</v>
      </c>
      <c r="E113" s="2" t="s">
        <v>199</v>
      </c>
      <c r="F113" s="2" t="s">
        <v>197</v>
      </c>
      <c r="G113" s="2">
        <v>139</v>
      </c>
      <c r="H113" s="2">
        <v>10</v>
      </c>
      <c r="I113" s="2">
        <v>127</v>
      </c>
      <c r="J113" s="2">
        <v>10</v>
      </c>
      <c r="K113" s="2">
        <v>33</v>
      </c>
      <c r="L113" s="2">
        <v>40</v>
      </c>
      <c r="M113" s="2">
        <v>2</v>
      </c>
      <c r="N113" s="2">
        <v>1</v>
      </c>
      <c r="O113" s="2">
        <v>10</v>
      </c>
      <c r="P113" s="2" t="s">
        <v>206</v>
      </c>
      <c r="Q113" s="2">
        <v>0</v>
      </c>
      <c r="R113" s="2">
        <v>1</v>
      </c>
      <c r="S113" s="2">
        <v>0</v>
      </c>
      <c r="T113" s="2">
        <v>0</v>
      </c>
      <c r="U113" s="2">
        <v>10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</row>
    <row r="114" spans="1:26" x14ac:dyDescent="0.35">
      <c r="A114" s="2">
        <v>40698</v>
      </c>
      <c r="B114" s="2" t="s">
        <v>243</v>
      </c>
      <c r="C114" s="2" t="s">
        <v>194</v>
      </c>
      <c r="D114" s="2" t="s">
        <v>195</v>
      </c>
      <c r="E114" s="2" t="s">
        <v>199</v>
      </c>
      <c r="F114" s="2" t="s">
        <v>197</v>
      </c>
      <c r="G114" s="2">
        <v>139</v>
      </c>
      <c r="H114" s="2">
        <v>10</v>
      </c>
      <c r="I114" s="2">
        <v>127</v>
      </c>
      <c r="J114" s="2">
        <v>10</v>
      </c>
      <c r="K114" s="2">
        <v>33</v>
      </c>
      <c r="L114" s="2">
        <v>40</v>
      </c>
      <c r="M114" s="2">
        <v>2</v>
      </c>
      <c r="N114" s="2">
        <v>1</v>
      </c>
      <c r="O114" s="2">
        <v>11</v>
      </c>
      <c r="P114" s="2" t="s">
        <v>203</v>
      </c>
      <c r="Q114" s="2">
        <v>7</v>
      </c>
      <c r="R114" s="2">
        <v>0</v>
      </c>
      <c r="S114" s="2">
        <v>0</v>
      </c>
      <c r="T114" s="2">
        <v>0</v>
      </c>
      <c r="U114" s="2">
        <v>11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</row>
    <row r="115" spans="1:26" x14ac:dyDescent="0.35">
      <c r="A115" s="2">
        <v>40699</v>
      </c>
      <c r="B115" s="2" t="s">
        <v>245</v>
      </c>
      <c r="C115" s="2" t="s">
        <v>208</v>
      </c>
      <c r="D115" s="2" t="s">
        <v>209</v>
      </c>
      <c r="E115" s="2" t="s">
        <v>196</v>
      </c>
      <c r="F115" s="2" t="s">
        <v>197</v>
      </c>
      <c r="G115" s="2">
        <v>141</v>
      </c>
      <c r="H115" s="2">
        <v>10</v>
      </c>
      <c r="I115" s="2">
        <v>142</v>
      </c>
      <c r="J115" s="2">
        <v>7</v>
      </c>
      <c r="K115" s="2">
        <v>27</v>
      </c>
      <c r="L115" s="2">
        <v>42</v>
      </c>
      <c r="M115" s="2">
        <v>17</v>
      </c>
      <c r="N115" s="2">
        <v>22</v>
      </c>
      <c r="O115" s="2">
        <v>1</v>
      </c>
      <c r="P115" s="2" t="s">
        <v>224</v>
      </c>
      <c r="Q115" s="2">
        <v>7</v>
      </c>
      <c r="R115" s="2">
        <v>1</v>
      </c>
      <c r="S115" s="2">
        <v>0</v>
      </c>
      <c r="T115" s="2">
        <v>0</v>
      </c>
      <c r="U115" s="2">
        <v>1</v>
      </c>
      <c r="V115" s="2" t="s">
        <v>206</v>
      </c>
      <c r="W115" s="2">
        <v>8</v>
      </c>
      <c r="X115" s="2">
        <v>0</v>
      </c>
      <c r="Y115" s="2">
        <v>2</v>
      </c>
      <c r="Z115" s="2">
        <v>32</v>
      </c>
    </row>
    <row r="116" spans="1:26" x14ac:dyDescent="0.35">
      <c r="A116" s="2">
        <v>40699</v>
      </c>
      <c r="B116" s="2" t="s">
        <v>245</v>
      </c>
      <c r="C116" s="2" t="s">
        <v>208</v>
      </c>
      <c r="D116" s="2" t="s">
        <v>209</v>
      </c>
      <c r="E116" s="2" t="s">
        <v>196</v>
      </c>
      <c r="F116" s="2" t="s">
        <v>197</v>
      </c>
      <c r="G116" s="2">
        <v>141</v>
      </c>
      <c r="H116" s="2">
        <v>10</v>
      </c>
      <c r="I116" s="2">
        <v>142</v>
      </c>
      <c r="J116" s="2">
        <v>7</v>
      </c>
      <c r="K116" s="2">
        <v>27</v>
      </c>
      <c r="L116" s="2">
        <v>42</v>
      </c>
      <c r="M116" s="2">
        <v>17</v>
      </c>
      <c r="N116" s="2">
        <v>22</v>
      </c>
      <c r="O116" s="2">
        <v>2</v>
      </c>
      <c r="P116" s="2" t="s">
        <v>202</v>
      </c>
      <c r="Q116" s="2">
        <v>4</v>
      </c>
      <c r="R116" s="2">
        <v>1</v>
      </c>
      <c r="S116" s="2">
        <v>0</v>
      </c>
      <c r="T116" s="2">
        <v>0</v>
      </c>
      <c r="U116" s="2">
        <v>2</v>
      </c>
      <c r="V116" s="2" t="s">
        <v>232</v>
      </c>
      <c r="W116" s="2">
        <v>7</v>
      </c>
      <c r="X116" s="2">
        <v>0</v>
      </c>
      <c r="Y116" s="2">
        <v>2</v>
      </c>
      <c r="Z116" s="2">
        <v>49</v>
      </c>
    </row>
    <row r="117" spans="1:26" x14ac:dyDescent="0.35">
      <c r="A117" s="2">
        <v>40699</v>
      </c>
      <c r="B117" s="2" t="s">
        <v>245</v>
      </c>
      <c r="C117" s="2" t="s">
        <v>208</v>
      </c>
      <c r="D117" s="2" t="s">
        <v>209</v>
      </c>
      <c r="E117" s="2" t="s">
        <v>196</v>
      </c>
      <c r="F117" s="2" t="s">
        <v>197</v>
      </c>
      <c r="G117" s="2">
        <v>141</v>
      </c>
      <c r="H117" s="2">
        <v>10</v>
      </c>
      <c r="I117" s="2">
        <v>142</v>
      </c>
      <c r="J117" s="2">
        <v>7</v>
      </c>
      <c r="K117" s="2">
        <v>27</v>
      </c>
      <c r="L117" s="2">
        <v>42</v>
      </c>
      <c r="M117" s="2">
        <v>17</v>
      </c>
      <c r="N117" s="2">
        <v>22</v>
      </c>
      <c r="O117" s="2">
        <v>3</v>
      </c>
      <c r="P117" s="2" t="s">
        <v>233</v>
      </c>
      <c r="Q117" s="2">
        <v>14</v>
      </c>
      <c r="R117" s="2">
        <v>1</v>
      </c>
      <c r="S117" s="2">
        <v>0</v>
      </c>
      <c r="T117" s="2">
        <v>0</v>
      </c>
      <c r="U117" s="2">
        <v>3</v>
      </c>
      <c r="V117" s="2" t="s">
        <v>199</v>
      </c>
      <c r="W117" s="2">
        <v>4</v>
      </c>
      <c r="X117" s="2">
        <v>0</v>
      </c>
      <c r="Y117" s="2">
        <v>0</v>
      </c>
      <c r="Z117" s="2">
        <v>18</v>
      </c>
    </row>
    <row r="118" spans="1:26" x14ac:dyDescent="0.35">
      <c r="A118" s="2">
        <v>40699</v>
      </c>
      <c r="B118" s="2" t="s">
        <v>245</v>
      </c>
      <c r="C118" s="2" t="s">
        <v>208</v>
      </c>
      <c r="D118" s="2" t="s">
        <v>209</v>
      </c>
      <c r="E118" s="2" t="s">
        <v>196</v>
      </c>
      <c r="F118" s="2" t="s">
        <v>197</v>
      </c>
      <c r="G118" s="2">
        <v>141</v>
      </c>
      <c r="H118" s="2">
        <v>10</v>
      </c>
      <c r="I118" s="2">
        <v>142</v>
      </c>
      <c r="J118" s="2">
        <v>7</v>
      </c>
      <c r="K118" s="2">
        <v>27</v>
      </c>
      <c r="L118" s="2">
        <v>42</v>
      </c>
      <c r="M118" s="2">
        <v>17</v>
      </c>
      <c r="N118" s="2">
        <v>22</v>
      </c>
      <c r="O118" s="2">
        <v>4</v>
      </c>
      <c r="P118" s="2" t="s">
        <v>199</v>
      </c>
      <c r="Q118" s="2">
        <v>6</v>
      </c>
      <c r="R118" s="2">
        <v>1</v>
      </c>
      <c r="S118" s="2">
        <v>0</v>
      </c>
      <c r="T118" s="2">
        <v>0</v>
      </c>
      <c r="U118" s="2">
        <v>4</v>
      </c>
      <c r="V118" s="2" t="s">
        <v>233</v>
      </c>
      <c r="W118" s="2">
        <v>6</v>
      </c>
      <c r="X118" s="2">
        <v>0</v>
      </c>
      <c r="Y118" s="2">
        <v>2</v>
      </c>
      <c r="Z118" s="2">
        <v>12</v>
      </c>
    </row>
    <row r="119" spans="1:26" x14ac:dyDescent="0.35">
      <c r="A119" s="2">
        <v>40699</v>
      </c>
      <c r="B119" s="2" t="s">
        <v>245</v>
      </c>
      <c r="C119" s="2" t="s">
        <v>208</v>
      </c>
      <c r="D119" s="2" t="s">
        <v>209</v>
      </c>
      <c r="E119" s="2" t="s">
        <v>196</v>
      </c>
      <c r="F119" s="2" t="s">
        <v>197</v>
      </c>
      <c r="G119" s="2">
        <v>141</v>
      </c>
      <c r="H119" s="2">
        <v>10</v>
      </c>
      <c r="I119" s="2">
        <v>142</v>
      </c>
      <c r="J119" s="2">
        <v>7</v>
      </c>
      <c r="K119" s="2">
        <v>27</v>
      </c>
      <c r="L119" s="2">
        <v>42</v>
      </c>
      <c r="M119" s="2">
        <v>17</v>
      </c>
      <c r="N119" s="2">
        <v>22</v>
      </c>
      <c r="O119" s="2">
        <v>5</v>
      </c>
      <c r="P119" s="2" t="s">
        <v>232</v>
      </c>
      <c r="Q119" s="2">
        <v>0</v>
      </c>
      <c r="R119" s="2">
        <v>1</v>
      </c>
      <c r="S119" s="2">
        <v>0</v>
      </c>
      <c r="T119" s="2">
        <v>0</v>
      </c>
      <c r="U119" s="2">
        <v>5</v>
      </c>
      <c r="V119" s="2" t="s">
        <v>196</v>
      </c>
      <c r="W119" s="2">
        <v>2</v>
      </c>
      <c r="X119" s="2">
        <v>0</v>
      </c>
      <c r="Y119" s="2">
        <v>1</v>
      </c>
      <c r="Z119" s="2">
        <v>9</v>
      </c>
    </row>
    <row r="120" spans="1:26" x14ac:dyDescent="0.35">
      <c r="A120" s="2">
        <v>40699</v>
      </c>
      <c r="B120" s="2" t="s">
        <v>245</v>
      </c>
      <c r="C120" s="2" t="s">
        <v>208</v>
      </c>
      <c r="D120" s="2" t="s">
        <v>209</v>
      </c>
      <c r="E120" s="2" t="s">
        <v>196</v>
      </c>
      <c r="F120" s="2" t="s">
        <v>197</v>
      </c>
      <c r="G120" s="2">
        <v>141</v>
      </c>
      <c r="H120" s="2">
        <v>10</v>
      </c>
      <c r="I120" s="2">
        <v>142</v>
      </c>
      <c r="J120" s="2">
        <v>7</v>
      </c>
      <c r="K120" s="2">
        <v>27</v>
      </c>
      <c r="L120" s="2">
        <v>42</v>
      </c>
      <c r="M120" s="2">
        <v>17</v>
      </c>
      <c r="N120" s="2">
        <v>22</v>
      </c>
      <c r="O120" s="2">
        <v>6</v>
      </c>
      <c r="P120" s="2" t="s">
        <v>225</v>
      </c>
      <c r="Q120" s="2">
        <v>42</v>
      </c>
      <c r="R120" s="2">
        <v>1</v>
      </c>
      <c r="S120" s="2">
        <v>0</v>
      </c>
      <c r="T120" s="2">
        <v>0</v>
      </c>
      <c r="U120" s="2">
        <v>6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</row>
    <row r="121" spans="1:26" x14ac:dyDescent="0.35">
      <c r="A121" s="2">
        <v>40699</v>
      </c>
      <c r="B121" s="2" t="s">
        <v>245</v>
      </c>
      <c r="C121" s="2" t="s">
        <v>208</v>
      </c>
      <c r="D121" s="2" t="s">
        <v>209</v>
      </c>
      <c r="E121" s="2" t="s">
        <v>196</v>
      </c>
      <c r="F121" s="2" t="s">
        <v>197</v>
      </c>
      <c r="G121" s="2">
        <v>141</v>
      </c>
      <c r="H121" s="2">
        <v>10</v>
      </c>
      <c r="I121" s="2">
        <v>142</v>
      </c>
      <c r="J121" s="2">
        <v>7</v>
      </c>
      <c r="K121" s="2">
        <v>27</v>
      </c>
      <c r="L121" s="2">
        <v>42</v>
      </c>
      <c r="M121" s="2">
        <v>17</v>
      </c>
      <c r="N121" s="2">
        <v>22</v>
      </c>
      <c r="O121" s="2">
        <v>7</v>
      </c>
      <c r="P121" s="2" t="s">
        <v>198</v>
      </c>
      <c r="Q121" s="2">
        <v>33</v>
      </c>
      <c r="R121" s="2">
        <v>1</v>
      </c>
      <c r="S121" s="2">
        <v>0</v>
      </c>
      <c r="T121" s="2">
        <v>0</v>
      </c>
      <c r="U121" s="2">
        <v>7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</row>
    <row r="122" spans="1:26" x14ac:dyDescent="0.35">
      <c r="A122" s="2">
        <v>40699</v>
      </c>
      <c r="B122" s="2" t="s">
        <v>245</v>
      </c>
      <c r="C122" s="2" t="s">
        <v>208</v>
      </c>
      <c r="D122" s="2" t="s">
        <v>209</v>
      </c>
      <c r="E122" s="2" t="s">
        <v>196</v>
      </c>
      <c r="F122" s="2" t="s">
        <v>197</v>
      </c>
      <c r="G122" s="2">
        <v>141</v>
      </c>
      <c r="H122" s="2">
        <v>10</v>
      </c>
      <c r="I122" s="2">
        <v>142</v>
      </c>
      <c r="J122" s="2">
        <v>7</v>
      </c>
      <c r="K122" s="2">
        <v>27</v>
      </c>
      <c r="L122" s="2">
        <v>42</v>
      </c>
      <c r="M122" s="2">
        <v>17</v>
      </c>
      <c r="N122" s="2">
        <v>22</v>
      </c>
      <c r="O122" s="2">
        <v>8</v>
      </c>
      <c r="P122" s="2" t="s">
        <v>196</v>
      </c>
      <c r="Q122" s="2">
        <v>6</v>
      </c>
      <c r="R122" s="2">
        <v>1</v>
      </c>
      <c r="S122" s="2">
        <v>0</v>
      </c>
      <c r="T122" s="2">
        <v>0</v>
      </c>
      <c r="U122" s="2">
        <v>8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</row>
    <row r="123" spans="1:26" x14ac:dyDescent="0.35">
      <c r="A123" s="2">
        <v>40699</v>
      </c>
      <c r="B123" s="2" t="s">
        <v>245</v>
      </c>
      <c r="C123" s="2" t="s">
        <v>208</v>
      </c>
      <c r="D123" s="2" t="s">
        <v>209</v>
      </c>
      <c r="E123" s="2" t="s">
        <v>196</v>
      </c>
      <c r="F123" s="2" t="s">
        <v>197</v>
      </c>
      <c r="G123" s="2">
        <v>141</v>
      </c>
      <c r="H123" s="2">
        <v>10</v>
      </c>
      <c r="I123" s="2">
        <v>142</v>
      </c>
      <c r="J123" s="2">
        <v>7</v>
      </c>
      <c r="K123" s="2">
        <v>27</v>
      </c>
      <c r="L123" s="2">
        <v>42</v>
      </c>
      <c r="M123" s="2">
        <v>17</v>
      </c>
      <c r="N123" s="2">
        <v>22</v>
      </c>
      <c r="O123" s="2">
        <v>9</v>
      </c>
      <c r="P123" s="2" t="s">
        <v>201</v>
      </c>
      <c r="Q123" s="2">
        <v>7</v>
      </c>
      <c r="R123" s="2">
        <v>1</v>
      </c>
      <c r="S123" s="2">
        <v>0</v>
      </c>
      <c r="T123" s="2">
        <v>0</v>
      </c>
      <c r="U123" s="2">
        <v>9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</row>
    <row r="124" spans="1:26" x14ac:dyDescent="0.35">
      <c r="A124" s="2">
        <v>40699</v>
      </c>
      <c r="B124" s="2" t="s">
        <v>245</v>
      </c>
      <c r="C124" s="2" t="s">
        <v>208</v>
      </c>
      <c r="D124" s="2" t="s">
        <v>209</v>
      </c>
      <c r="E124" s="2" t="s">
        <v>196</v>
      </c>
      <c r="F124" s="2" t="s">
        <v>197</v>
      </c>
      <c r="G124" s="2">
        <v>141</v>
      </c>
      <c r="H124" s="2">
        <v>10</v>
      </c>
      <c r="I124" s="2">
        <v>142</v>
      </c>
      <c r="J124" s="2">
        <v>7</v>
      </c>
      <c r="K124" s="2">
        <v>27</v>
      </c>
      <c r="L124" s="2">
        <v>42</v>
      </c>
      <c r="M124" s="2">
        <v>17</v>
      </c>
      <c r="N124" s="2">
        <v>22</v>
      </c>
      <c r="O124" s="2">
        <v>10</v>
      </c>
      <c r="P124" s="2" t="s">
        <v>204</v>
      </c>
      <c r="Q124" s="2">
        <v>0</v>
      </c>
      <c r="R124" s="2">
        <v>1</v>
      </c>
      <c r="S124" s="2">
        <v>0</v>
      </c>
      <c r="T124" s="2">
        <v>0</v>
      </c>
      <c r="U124" s="2">
        <v>10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</row>
    <row r="125" spans="1:26" x14ac:dyDescent="0.35">
      <c r="A125" s="2">
        <v>40699</v>
      </c>
      <c r="B125" s="2" t="s">
        <v>245</v>
      </c>
      <c r="C125" s="2" t="s">
        <v>208</v>
      </c>
      <c r="D125" s="2" t="s">
        <v>209</v>
      </c>
      <c r="E125" s="2" t="s">
        <v>196</v>
      </c>
      <c r="F125" s="2" t="s">
        <v>197</v>
      </c>
      <c r="G125" s="2">
        <v>141</v>
      </c>
      <c r="H125" s="2">
        <v>10</v>
      </c>
      <c r="I125" s="2">
        <v>142</v>
      </c>
      <c r="J125" s="2">
        <v>7</v>
      </c>
      <c r="K125" s="2">
        <v>27</v>
      </c>
      <c r="L125" s="2">
        <v>42</v>
      </c>
      <c r="M125" s="2">
        <v>17</v>
      </c>
      <c r="N125" s="2">
        <v>22</v>
      </c>
      <c r="O125" s="2">
        <v>11</v>
      </c>
      <c r="P125" s="2" t="s">
        <v>206</v>
      </c>
      <c r="Q125" s="2">
        <v>5</v>
      </c>
      <c r="R125" s="2">
        <v>0</v>
      </c>
      <c r="S125" s="2">
        <v>0</v>
      </c>
      <c r="T125" s="2">
        <v>0</v>
      </c>
      <c r="U125" s="2">
        <v>11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</row>
    <row r="126" spans="1:26" x14ac:dyDescent="0.35">
      <c r="A126" s="2">
        <v>40705</v>
      </c>
      <c r="B126" s="2" t="s">
        <v>246</v>
      </c>
      <c r="C126" s="2" t="s">
        <v>194</v>
      </c>
      <c r="D126" s="2" t="s">
        <v>195</v>
      </c>
      <c r="E126" s="2" t="s">
        <v>199</v>
      </c>
      <c r="F126" s="2" t="s">
        <v>210</v>
      </c>
      <c r="G126" s="2">
        <v>198</v>
      </c>
      <c r="H126" s="2">
        <v>2</v>
      </c>
      <c r="I126" s="2">
        <v>197</v>
      </c>
      <c r="J126" s="2">
        <v>6</v>
      </c>
      <c r="K126" s="2">
        <v>54</v>
      </c>
      <c r="L126" s="2">
        <v>29</v>
      </c>
      <c r="M126" s="2">
        <v>15</v>
      </c>
      <c r="N126" s="2">
        <v>2</v>
      </c>
      <c r="O126" s="2">
        <v>1</v>
      </c>
      <c r="P126" s="2" t="s">
        <v>247</v>
      </c>
      <c r="Q126" s="2">
        <v>9</v>
      </c>
      <c r="R126" s="2">
        <v>1</v>
      </c>
      <c r="S126" s="2">
        <v>0</v>
      </c>
      <c r="T126" s="2">
        <v>0</v>
      </c>
      <c r="U126" s="2">
        <v>1</v>
      </c>
      <c r="V126" s="2" t="s">
        <v>201</v>
      </c>
      <c r="W126" s="2">
        <v>7</v>
      </c>
      <c r="X126" s="2">
        <v>3</v>
      </c>
      <c r="Y126" s="2">
        <v>0</v>
      </c>
      <c r="Z126" s="2">
        <v>18</v>
      </c>
    </row>
    <row r="127" spans="1:26" x14ac:dyDescent="0.35">
      <c r="A127" s="2">
        <v>40705</v>
      </c>
      <c r="B127" s="2" t="s">
        <v>246</v>
      </c>
      <c r="C127" s="2" t="s">
        <v>194</v>
      </c>
      <c r="D127" s="2" t="s">
        <v>195</v>
      </c>
      <c r="E127" s="2" t="s">
        <v>199</v>
      </c>
      <c r="F127" s="2" t="s">
        <v>210</v>
      </c>
      <c r="G127" s="2">
        <v>198</v>
      </c>
      <c r="H127" s="2">
        <v>2</v>
      </c>
      <c r="I127" s="2">
        <v>197</v>
      </c>
      <c r="J127" s="2">
        <v>6</v>
      </c>
      <c r="K127" s="2">
        <v>54</v>
      </c>
      <c r="L127" s="2">
        <v>29</v>
      </c>
      <c r="M127" s="2">
        <v>15</v>
      </c>
      <c r="N127" s="2">
        <v>2</v>
      </c>
      <c r="O127" s="2">
        <v>2</v>
      </c>
      <c r="P127" s="2" t="s">
        <v>199</v>
      </c>
      <c r="Q127" s="2">
        <v>127</v>
      </c>
      <c r="R127" s="2">
        <v>1</v>
      </c>
      <c r="S127" s="2">
        <v>0</v>
      </c>
      <c r="T127" s="2">
        <v>1</v>
      </c>
      <c r="U127" s="2">
        <v>2</v>
      </c>
      <c r="V127" s="2" t="s">
        <v>206</v>
      </c>
      <c r="W127" s="2">
        <v>12</v>
      </c>
      <c r="X127" s="2">
        <v>2</v>
      </c>
      <c r="Y127" s="2">
        <v>1</v>
      </c>
      <c r="Z127" s="2">
        <v>28</v>
      </c>
    </row>
    <row r="128" spans="1:26" x14ac:dyDescent="0.35">
      <c r="A128" s="2">
        <v>40705</v>
      </c>
      <c r="B128" s="2" t="s">
        <v>246</v>
      </c>
      <c r="C128" s="2" t="s">
        <v>194</v>
      </c>
      <c r="D128" s="2" t="s">
        <v>195</v>
      </c>
      <c r="E128" s="2" t="s">
        <v>199</v>
      </c>
      <c r="F128" s="2" t="s">
        <v>210</v>
      </c>
      <c r="G128" s="2">
        <v>198</v>
      </c>
      <c r="H128" s="2">
        <v>2</v>
      </c>
      <c r="I128" s="2">
        <v>197</v>
      </c>
      <c r="J128" s="2">
        <v>6</v>
      </c>
      <c r="K128" s="2">
        <v>54</v>
      </c>
      <c r="L128" s="2">
        <v>29</v>
      </c>
      <c r="M128" s="2">
        <v>15</v>
      </c>
      <c r="N128" s="2">
        <v>2</v>
      </c>
      <c r="O128" s="2">
        <v>3</v>
      </c>
      <c r="P128" s="2" t="s">
        <v>224</v>
      </c>
      <c r="Q128" s="2">
        <v>46</v>
      </c>
      <c r="R128" s="2">
        <v>0</v>
      </c>
      <c r="S128" s="2">
        <v>0</v>
      </c>
      <c r="T128" s="2">
        <v>0</v>
      </c>
      <c r="U128" s="2">
        <v>3</v>
      </c>
      <c r="V128" s="2" t="s">
        <v>203</v>
      </c>
      <c r="W128" s="2">
        <v>10</v>
      </c>
      <c r="X128" s="2">
        <v>2</v>
      </c>
      <c r="Y128" s="2">
        <v>3</v>
      </c>
      <c r="Z128" s="2">
        <v>34</v>
      </c>
    </row>
    <row r="129" spans="1:26" x14ac:dyDescent="0.35">
      <c r="A129" s="2">
        <v>40705</v>
      </c>
      <c r="B129" s="2" t="s">
        <v>246</v>
      </c>
      <c r="C129" s="2" t="s">
        <v>194</v>
      </c>
      <c r="D129" s="2" t="s">
        <v>195</v>
      </c>
      <c r="E129" s="2" t="s">
        <v>199</v>
      </c>
      <c r="F129" s="2" t="s">
        <v>210</v>
      </c>
      <c r="G129" s="2">
        <v>198</v>
      </c>
      <c r="H129" s="2">
        <v>2</v>
      </c>
      <c r="I129" s="2">
        <v>197</v>
      </c>
      <c r="J129" s="2">
        <v>6</v>
      </c>
      <c r="K129" s="2">
        <v>54</v>
      </c>
      <c r="L129" s="2">
        <v>29</v>
      </c>
      <c r="M129" s="2">
        <v>15</v>
      </c>
      <c r="N129" s="2">
        <v>2</v>
      </c>
      <c r="O129" s="2">
        <v>4</v>
      </c>
      <c r="P129" s="2" t="s">
        <v>202</v>
      </c>
      <c r="Q129" s="2">
        <v>1</v>
      </c>
      <c r="R129" s="2">
        <v>0</v>
      </c>
      <c r="S129" s="2">
        <v>0</v>
      </c>
      <c r="T129" s="2">
        <v>0</v>
      </c>
      <c r="U129" s="2">
        <v>4</v>
      </c>
      <c r="V129" s="2" t="s">
        <v>242</v>
      </c>
      <c r="W129" s="2">
        <v>4</v>
      </c>
      <c r="X129" s="2">
        <v>0</v>
      </c>
      <c r="Y129" s="2">
        <v>0</v>
      </c>
      <c r="Z129" s="2">
        <v>22</v>
      </c>
    </row>
    <row r="130" spans="1:26" x14ac:dyDescent="0.35">
      <c r="A130" s="2">
        <v>40705</v>
      </c>
      <c r="B130" s="2" t="s">
        <v>246</v>
      </c>
      <c r="C130" s="2" t="s">
        <v>194</v>
      </c>
      <c r="D130" s="2" t="s">
        <v>195</v>
      </c>
      <c r="E130" s="2" t="s">
        <v>199</v>
      </c>
      <c r="F130" s="2" t="s">
        <v>210</v>
      </c>
      <c r="G130" s="2">
        <v>198</v>
      </c>
      <c r="H130" s="2">
        <v>2</v>
      </c>
      <c r="I130" s="2">
        <v>197</v>
      </c>
      <c r="J130" s="2">
        <v>6</v>
      </c>
      <c r="K130" s="2">
        <v>54</v>
      </c>
      <c r="L130" s="2">
        <v>29</v>
      </c>
      <c r="M130" s="2">
        <v>15</v>
      </c>
      <c r="N130" s="2">
        <v>2</v>
      </c>
      <c r="O130" s="2">
        <v>5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5</v>
      </c>
      <c r="V130" s="2" t="s">
        <v>205</v>
      </c>
      <c r="W130" s="2">
        <v>10</v>
      </c>
      <c r="X130" s="2">
        <v>1</v>
      </c>
      <c r="Y130" s="2">
        <v>1</v>
      </c>
      <c r="Z130" s="2">
        <v>54</v>
      </c>
    </row>
    <row r="131" spans="1:26" x14ac:dyDescent="0.35">
      <c r="A131" s="2">
        <v>40705</v>
      </c>
      <c r="B131" s="2" t="s">
        <v>246</v>
      </c>
      <c r="C131" s="2" t="s">
        <v>194</v>
      </c>
      <c r="D131" s="2" t="s">
        <v>195</v>
      </c>
      <c r="E131" s="2" t="s">
        <v>199</v>
      </c>
      <c r="F131" s="2" t="s">
        <v>210</v>
      </c>
      <c r="G131" s="2">
        <v>198</v>
      </c>
      <c r="H131" s="2">
        <v>2</v>
      </c>
      <c r="I131" s="2">
        <v>197</v>
      </c>
      <c r="J131" s="2">
        <v>6</v>
      </c>
      <c r="K131" s="2">
        <v>54</v>
      </c>
      <c r="L131" s="2">
        <v>29</v>
      </c>
      <c r="M131" s="2">
        <v>15</v>
      </c>
      <c r="N131" s="2">
        <v>2</v>
      </c>
      <c r="O131" s="2">
        <v>6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6</v>
      </c>
      <c r="V131" s="2" t="s">
        <v>199</v>
      </c>
      <c r="W131" s="2">
        <v>11</v>
      </c>
      <c r="X131" s="2">
        <v>4</v>
      </c>
      <c r="Y131" s="2">
        <v>1</v>
      </c>
      <c r="Z131" s="2">
        <v>39</v>
      </c>
    </row>
    <row r="132" spans="1:26" x14ac:dyDescent="0.35">
      <c r="A132" s="2">
        <v>40705</v>
      </c>
      <c r="B132" s="2" t="s">
        <v>246</v>
      </c>
      <c r="C132" s="2" t="s">
        <v>194</v>
      </c>
      <c r="D132" s="2" t="s">
        <v>195</v>
      </c>
      <c r="E132" s="2" t="s">
        <v>199</v>
      </c>
      <c r="F132" s="2" t="s">
        <v>210</v>
      </c>
      <c r="G132" s="2">
        <v>198</v>
      </c>
      <c r="H132" s="2">
        <v>2</v>
      </c>
      <c r="I132" s="2">
        <v>197</v>
      </c>
      <c r="J132" s="2">
        <v>6</v>
      </c>
      <c r="K132" s="2">
        <v>54</v>
      </c>
      <c r="L132" s="2">
        <v>29</v>
      </c>
      <c r="M132" s="2">
        <v>15</v>
      </c>
      <c r="N132" s="2">
        <v>2</v>
      </c>
      <c r="O132" s="2">
        <v>7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7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</row>
    <row r="133" spans="1:26" x14ac:dyDescent="0.35">
      <c r="A133" s="2">
        <v>40705</v>
      </c>
      <c r="B133" s="2" t="s">
        <v>246</v>
      </c>
      <c r="C133" s="2" t="s">
        <v>194</v>
      </c>
      <c r="D133" s="2" t="s">
        <v>195</v>
      </c>
      <c r="E133" s="2" t="s">
        <v>199</v>
      </c>
      <c r="F133" s="2" t="s">
        <v>210</v>
      </c>
      <c r="G133" s="2">
        <v>198</v>
      </c>
      <c r="H133" s="2">
        <v>2</v>
      </c>
      <c r="I133" s="2">
        <v>197</v>
      </c>
      <c r="J133" s="2">
        <v>6</v>
      </c>
      <c r="K133" s="2">
        <v>54</v>
      </c>
      <c r="L133" s="2">
        <v>29</v>
      </c>
      <c r="M133" s="2">
        <v>15</v>
      </c>
      <c r="N133" s="2">
        <v>2</v>
      </c>
      <c r="O133" s="2">
        <v>8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8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</row>
    <row r="134" spans="1:26" x14ac:dyDescent="0.35">
      <c r="A134" s="2">
        <v>40705</v>
      </c>
      <c r="B134" s="2" t="s">
        <v>246</v>
      </c>
      <c r="C134" s="2" t="s">
        <v>194</v>
      </c>
      <c r="D134" s="2" t="s">
        <v>195</v>
      </c>
      <c r="E134" s="2" t="s">
        <v>199</v>
      </c>
      <c r="F134" s="2" t="s">
        <v>210</v>
      </c>
      <c r="G134" s="2">
        <v>198</v>
      </c>
      <c r="H134" s="2">
        <v>2</v>
      </c>
      <c r="I134" s="2">
        <v>197</v>
      </c>
      <c r="J134" s="2">
        <v>6</v>
      </c>
      <c r="K134" s="2">
        <v>54</v>
      </c>
      <c r="L134" s="2">
        <v>29</v>
      </c>
      <c r="M134" s="2">
        <v>15</v>
      </c>
      <c r="N134" s="2">
        <v>2</v>
      </c>
      <c r="O134" s="2">
        <v>9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9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</row>
    <row r="135" spans="1:26" x14ac:dyDescent="0.35">
      <c r="A135" s="2">
        <v>40705</v>
      </c>
      <c r="B135" s="2" t="s">
        <v>246</v>
      </c>
      <c r="C135" s="2" t="s">
        <v>194</v>
      </c>
      <c r="D135" s="2" t="s">
        <v>195</v>
      </c>
      <c r="E135" s="2" t="s">
        <v>199</v>
      </c>
      <c r="F135" s="2" t="s">
        <v>210</v>
      </c>
      <c r="G135" s="2">
        <v>198</v>
      </c>
      <c r="H135" s="2">
        <v>2</v>
      </c>
      <c r="I135" s="2">
        <v>197</v>
      </c>
      <c r="J135" s="2">
        <v>6</v>
      </c>
      <c r="K135" s="2">
        <v>54</v>
      </c>
      <c r="L135" s="2">
        <v>29</v>
      </c>
      <c r="M135" s="2">
        <v>15</v>
      </c>
      <c r="N135" s="2">
        <v>2</v>
      </c>
      <c r="O135" s="2">
        <v>10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10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</row>
    <row r="136" spans="1:26" x14ac:dyDescent="0.35">
      <c r="A136" s="2">
        <v>40705</v>
      </c>
      <c r="B136" s="2" t="s">
        <v>246</v>
      </c>
      <c r="C136" s="2" t="s">
        <v>194</v>
      </c>
      <c r="D136" s="2" t="s">
        <v>195</v>
      </c>
      <c r="E136" s="2" t="s">
        <v>199</v>
      </c>
      <c r="F136" s="2" t="s">
        <v>210</v>
      </c>
      <c r="G136" s="2">
        <v>198</v>
      </c>
      <c r="H136" s="2">
        <v>2</v>
      </c>
      <c r="I136" s="2">
        <v>197</v>
      </c>
      <c r="J136" s="2">
        <v>6</v>
      </c>
      <c r="K136" s="2">
        <v>54</v>
      </c>
      <c r="L136" s="2">
        <v>29</v>
      </c>
      <c r="M136" s="2">
        <v>15</v>
      </c>
      <c r="N136" s="2">
        <v>2</v>
      </c>
      <c r="O136" s="2">
        <v>11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11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</row>
    <row r="137" spans="1:26" x14ac:dyDescent="0.35">
      <c r="A137" s="2">
        <v>40706</v>
      </c>
      <c r="B137" s="2" t="s">
        <v>248</v>
      </c>
      <c r="C137" s="2" t="s">
        <v>249</v>
      </c>
      <c r="D137" s="2" t="s">
        <v>209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1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1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</row>
    <row r="138" spans="1:26" x14ac:dyDescent="0.35">
      <c r="A138" s="2">
        <v>40706</v>
      </c>
      <c r="B138" s="2" t="s">
        <v>248</v>
      </c>
      <c r="C138" s="2" t="s">
        <v>249</v>
      </c>
      <c r="D138" s="2" t="s">
        <v>209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2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2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</row>
    <row r="139" spans="1:26" x14ac:dyDescent="0.35">
      <c r="A139" s="2">
        <v>40706</v>
      </c>
      <c r="B139" s="2" t="s">
        <v>248</v>
      </c>
      <c r="C139" s="2" t="s">
        <v>249</v>
      </c>
      <c r="D139" s="2" t="s">
        <v>209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3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3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</row>
    <row r="140" spans="1:26" x14ac:dyDescent="0.35">
      <c r="A140" s="2">
        <v>40706</v>
      </c>
      <c r="B140" s="2" t="s">
        <v>248</v>
      </c>
      <c r="C140" s="2" t="s">
        <v>249</v>
      </c>
      <c r="D140" s="2" t="s">
        <v>209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4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4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</row>
    <row r="141" spans="1:26" x14ac:dyDescent="0.35">
      <c r="A141" s="2">
        <v>40706</v>
      </c>
      <c r="B141" s="2" t="s">
        <v>248</v>
      </c>
      <c r="C141" s="2" t="s">
        <v>249</v>
      </c>
      <c r="D141" s="2" t="s">
        <v>209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5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5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</row>
    <row r="142" spans="1:26" x14ac:dyDescent="0.35">
      <c r="A142" s="2">
        <v>40706</v>
      </c>
      <c r="B142" s="2" t="s">
        <v>248</v>
      </c>
      <c r="C142" s="2" t="s">
        <v>249</v>
      </c>
      <c r="D142" s="2" t="s">
        <v>209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6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6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</row>
    <row r="143" spans="1:26" x14ac:dyDescent="0.35">
      <c r="A143" s="2">
        <v>40706</v>
      </c>
      <c r="B143" s="2" t="s">
        <v>248</v>
      </c>
      <c r="C143" s="2" t="s">
        <v>249</v>
      </c>
      <c r="D143" s="2" t="s">
        <v>209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7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7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</row>
    <row r="144" spans="1:26" x14ac:dyDescent="0.35">
      <c r="A144" s="2">
        <v>40706</v>
      </c>
      <c r="B144" s="2" t="s">
        <v>248</v>
      </c>
      <c r="C144" s="2" t="s">
        <v>249</v>
      </c>
      <c r="D144" s="2" t="s">
        <v>209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8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8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</row>
    <row r="145" spans="1:26" x14ac:dyDescent="0.35">
      <c r="A145" s="2">
        <v>40706</v>
      </c>
      <c r="B145" s="2" t="s">
        <v>248</v>
      </c>
      <c r="C145" s="2" t="s">
        <v>249</v>
      </c>
      <c r="D145" s="2" t="s">
        <v>209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9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9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</row>
    <row r="146" spans="1:26" x14ac:dyDescent="0.35">
      <c r="A146" s="2">
        <v>40706</v>
      </c>
      <c r="B146" s="2" t="s">
        <v>248</v>
      </c>
      <c r="C146" s="2" t="s">
        <v>249</v>
      </c>
      <c r="D146" s="2" t="s">
        <v>209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10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10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</row>
    <row r="147" spans="1:26" x14ac:dyDescent="0.35">
      <c r="A147" s="2">
        <v>40706</v>
      </c>
      <c r="B147" s="2" t="s">
        <v>248</v>
      </c>
      <c r="C147" s="2" t="s">
        <v>249</v>
      </c>
      <c r="D147" s="2" t="s">
        <v>209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11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11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</row>
    <row r="148" spans="1:26" x14ac:dyDescent="0.35">
      <c r="A148" s="2">
        <v>40711</v>
      </c>
      <c r="B148" s="2" t="s">
        <v>250</v>
      </c>
      <c r="C148" s="2" t="s">
        <v>249</v>
      </c>
      <c r="D148" s="2" t="s">
        <v>195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1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1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</row>
    <row r="149" spans="1:26" x14ac:dyDescent="0.35">
      <c r="A149" s="2">
        <v>40711</v>
      </c>
      <c r="B149" s="2" t="s">
        <v>250</v>
      </c>
      <c r="C149" s="2" t="s">
        <v>249</v>
      </c>
      <c r="D149" s="2" t="s">
        <v>195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2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2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</row>
    <row r="150" spans="1:26" x14ac:dyDescent="0.35">
      <c r="A150" s="2">
        <v>40711</v>
      </c>
      <c r="B150" s="2" t="s">
        <v>250</v>
      </c>
      <c r="C150" s="2" t="s">
        <v>249</v>
      </c>
      <c r="D150" s="2" t="s">
        <v>195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3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3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</row>
    <row r="151" spans="1:26" x14ac:dyDescent="0.35">
      <c r="A151" s="2">
        <v>40711</v>
      </c>
      <c r="B151" s="2" t="s">
        <v>250</v>
      </c>
      <c r="C151" s="2" t="s">
        <v>249</v>
      </c>
      <c r="D151" s="2" t="s">
        <v>195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4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4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</row>
    <row r="152" spans="1:26" x14ac:dyDescent="0.35">
      <c r="A152" s="2">
        <v>40711</v>
      </c>
      <c r="B152" s="2" t="s">
        <v>250</v>
      </c>
      <c r="C152" s="2" t="s">
        <v>249</v>
      </c>
      <c r="D152" s="2" t="s">
        <v>195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5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5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</row>
    <row r="153" spans="1:26" x14ac:dyDescent="0.35">
      <c r="A153" s="2">
        <v>40711</v>
      </c>
      <c r="B153" s="2" t="s">
        <v>250</v>
      </c>
      <c r="C153" s="2" t="s">
        <v>249</v>
      </c>
      <c r="D153" s="2" t="s">
        <v>195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6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6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</row>
    <row r="154" spans="1:26" x14ac:dyDescent="0.35">
      <c r="A154" s="2">
        <v>40711</v>
      </c>
      <c r="B154" s="2" t="s">
        <v>250</v>
      </c>
      <c r="C154" s="2" t="s">
        <v>249</v>
      </c>
      <c r="D154" s="2" t="s">
        <v>195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7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7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</row>
    <row r="155" spans="1:26" x14ac:dyDescent="0.35">
      <c r="A155" s="2">
        <v>40711</v>
      </c>
      <c r="B155" s="2" t="s">
        <v>250</v>
      </c>
      <c r="C155" s="2" t="s">
        <v>249</v>
      </c>
      <c r="D155" s="2" t="s">
        <v>195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8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8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</row>
    <row r="156" spans="1:26" x14ac:dyDescent="0.35">
      <c r="A156" s="2">
        <v>40711</v>
      </c>
      <c r="B156" s="2" t="s">
        <v>250</v>
      </c>
      <c r="C156" s="2" t="s">
        <v>249</v>
      </c>
      <c r="D156" s="2" t="s">
        <v>195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9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9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</row>
    <row r="157" spans="1:26" x14ac:dyDescent="0.35">
      <c r="A157" s="2">
        <v>40711</v>
      </c>
      <c r="B157" s="2" t="s">
        <v>250</v>
      </c>
      <c r="C157" s="2" t="s">
        <v>249</v>
      </c>
      <c r="D157" s="2" t="s">
        <v>195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10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10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</row>
    <row r="158" spans="1:26" x14ac:dyDescent="0.35">
      <c r="A158" s="2">
        <v>40711</v>
      </c>
      <c r="B158" s="2" t="s">
        <v>250</v>
      </c>
      <c r="C158" s="2" t="s">
        <v>249</v>
      </c>
      <c r="D158" s="2" t="s">
        <v>195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11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11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</row>
    <row r="159" spans="1:26" x14ac:dyDescent="0.35">
      <c r="A159" s="2">
        <v>40713</v>
      </c>
      <c r="B159" s="2" t="s">
        <v>251</v>
      </c>
      <c r="C159" s="2" t="s">
        <v>229</v>
      </c>
      <c r="D159" s="2" t="s">
        <v>209</v>
      </c>
      <c r="E159" s="2" t="s">
        <v>196</v>
      </c>
      <c r="F159" s="2" t="s">
        <v>197</v>
      </c>
      <c r="G159" s="2">
        <v>181</v>
      </c>
      <c r="H159" s="2">
        <v>10</v>
      </c>
      <c r="I159" s="2">
        <v>139</v>
      </c>
      <c r="J159" s="2">
        <v>6</v>
      </c>
      <c r="K159" s="2">
        <v>35</v>
      </c>
      <c r="L159" s="2">
        <v>0</v>
      </c>
      <c r="M159" s="2">
        <v>8</v>
      </c>
      <c r="N159" s="2">
        <v>13</v>
      </c>
      <c r="O159" s="2">
        <v>1</v>
      </c>
      <c r="P159" s="2" t="s">
        <v>200</v>
      </c>
      <c r="Q159" s="2">
        <v>5</v>
      </c>
      <c r="R159" s="2">
        <v>1</v>
      </c>
      <c r="S159" s="2">
        <v>0</v>
      </c>
      <c r="T159" s="2">
        <v>0</v>
      </c>
      <c r="U159" s="2">
        <v>1</v>
      </c>
      <c r="V159" s="2" t="s">
        <v>206</v>
      </c>
      <c r="W159" s="2">
        <v>7</v>
      </c>
      <c r="X159" s="2">
        <v>1</v>
      </c>
      <c r="Y159" s="2">
        <v>1</v>
      </c>
      <c r="Z159" s="2">
        <v>16</v>
      </c>
    </row>
    <row r="160" spans="1:26" x14ac:dyDescent="0.35">
      <c r="A160" s="2">
        <v>40713</v>
      </c>
      <c r="B160" s="2" t="s">
        <v>251</v>
      </c>
      <c r="C160" s="2" t="s">
        <v>229</v>
      </c>
      <c r="D160" s="2" t="s">
        <v>209</v>
      </c>
      <c r="E160" s="2" t="s">
        <v>196</v>
      </c>
      <c r="F160" s="2" t="s">
        <v>197</v>
      </c>
      <c r="G160" s="2">
        <v>181</v>
      </c>
      <c r="H160" s="2">
        <v>10</v>
      </c>
      <c r="I160" s="2">
        <v>139</v>
      </c>
      <c r="J160" s="2">
        <v>6</v>
      </c>
      <c r="K160" s="2">
        <v>35</v>
      </c>
      <c r="L160" s="2">
        <v>0</v>
      </c>
      <c r="M160" s="2">
        <v>8</v>
      </c>
      <c r="N160" s="2">
        <v>13</v>
      </c>
      <c r="O160" s="2">
        <v>2</v>
      </c>
      <c r="P160" s="2" t="s">
        <v>196</v>
      </c>
      <c r="Q160" s="2">
        <v>37</v>
      </c>
      <c r="R160" s="2">
        <v>1</v>
      </c>
      <c r="S160" s="2">
        <v>0</v>
      </c>
      <c r="T160" s="2">
        <v>0</v>
      </c>
      <c r="U160" s="2">
        <v>2</v>
      </c>
      <c r="V160" s="2" t="s">
        <v>226</v>
      </c>
      <c r="W160" s="2">
        <v>7</v>
      </c>
      <c r="X160" s="2">
        <v>0</v>
      </c>
      <c r="Y160" s="2">
        <v>1</v>
      </c>
      <c r="Z160" s="2">
        <v>47</v>
      </c>
    </row>
    <row r="161" spans="1:26" x14ac:dyDescent="0.35">
      <c r="A161" s="2">
        <v>40713</v>
      </c>
      <c r="B161" s="2" t="s">
        <v>251</v>
      </c>
      <c r="C161" s="2" t="s">
        <v>229</v>
      </c>
      <c r="D161" s="2" t="s">
        <v>209</v>
      </c>
      <c r="E161" s="2" t="s">
        <v>196</v>
      </c>
      <c r="F161" s="2" t="s">
        <v>197</v>
      </c>
      <c r="G161" s="2">
        <v>181</v>
      </c>
      <c r="H161" s="2">
        <v>10</v>
      </c>
      <c r="I161" s="2">
        <v>139</v>
      </c>
      <c r="J161" s="2">
        <v>6</v>
      </c>
      <c r="K161" s="2">
        <v>35</v>
      </c>
      <c r="L161" s="2">
        <v>0</v>
      </c>
      <c r="M161" s="2">
        <v>8</v>
      </c>
      <c r="N161" s="2">
        <v>13</v>
      </c>
      <c r="O161" s="2">
        <v>3</v>
      </c>
      <c r="P161" s="2" t="s">
        <v>242</v>
      </c>
      <c r="Q161" s="2">
        <v>16</v>
      </c>
      <c r="R161" s="2">
        <v>1</v>
      </c>
      <c r="S161" s="2">
        <v>0</v>
      </c>
      <c r="T161" s="2">
        <v>0</v>
      </c>
      <c r="U161" s="2">
        <v>3</v>
      </c>
      <c r="V161" s="2" t="s">
        <v>204</v>
      </c>
      <c r="W161" s="2">
        <v>6</v>
      </c>
      <c r="X161" s="2">
        <v>0</v>
      </c>
      <c r="Y161" s="2">
        <v>0</v>
      </c>
      <c r="Z161" s="2">
        <v>16</v>
      </c>
    </row>
    <row r="162" spans="1:26" x14ac:dyDescent="0.35">
      <c r="A162" s="2">
        <v>40713</v>
      </c>
      <c r="B162" s="2" t="s">
        <v>251</v>
      </c>
      <c r="C162" s="2" t="s">
        <v>229</v>
      </c>
      <c r="D162" s="2" t="s">
        <v>209</v>
      </c>
      <c r="E162" s="2" t="s">
        <v>196</v>
      </c>
      <c r="F162" s="2" t="s">
        <v>197</v>
      </c>
      <c r="G162" s="2">
        <v>181</v>
      </c>
      <c r="H162" s="2">
        <v>10</v>
      </c>
      <c r="I162" s="2">
        <v>139</v>
      </c>
      <c r="J162" s="2">
        <v>6</v>
      </c>
      <c r="K162" s="2">
        <v>35</v>
      </c>
      <c r="L162" s="2">
        <v>0</v>
      </c>
      <c r="M162" s="2">
        <v>8</v>
      </c>
      <c r="N162" s="2">
        <v>13</v>
      </c>
      <c r="O162" s="2">
        <v>4</v>
      </c>
      <c r="P162" s="2" t="s">
        <v>211</v>
      </c>
      <c r="Q162" s="2">
        <v>0</v>
      </c>
      <c r="R162" s="2">
        <v>1</v>
      </c>
      <c r="S162" s="2">
        <v>0</v>
      </c>
      <c r="T162" s="2">
        <v>0</v>
      </c>
      <c r="U162" s="2">
        <v>4</v>
      </c>
      <c r="V162" s="2" t="s">
        <v>233</v>
      </c>
      <c r="W162" s="2">
        <v>7</v>
      </c>
      <c r="X162" s="2">
        <v>2</v>
      </c>
      <c r="Y162" s="2">
        <v>1</v>
      </c>
      <c r="Z162" s="2">
        <v>9</v>
      </c>
    </row>
    <row r="163" spans="1:26" x14ac:dyDescent="0.35">
      <c r="A163" s="2">
        <v>40713</v>
      </c>
      <c r="B163" s="2" t="s">
        <v>251</v>
      </c>
      <c r="C163" s="2" t="s">
        <v>229</v>
      </c>
      <c r="D163" s="2" t="s">
        <v>209</v>
      </c>
      <c r="E163" s="2" t="s">
        <v>196</v>
      </c>
      <c r="F163" s="2" t="s">
        <v>197</v>
      </c>
      <c r="G163" s="2">
        <v>181</v>
      </c>
      <c r="H163" s="2">
        <v>10</v>
      </c>
      <c r="I163" s="2">
        <v>139</v>
      </c>
      <c r="J163" s="2">
        <v>6</v>
      </c>
      <c r="K163" s="2">
        <v>35</v>
      </c>
      <c r="L163" s="2">
        <v>0</v>
      </c>
      <c r="M163" s="2">
        <v>8</v>
      </c>
      <c r="N163" s="2">
        <v>13</v>
      </c>
      <c r="O163" s="2">
        <v>5</v>
      </c>
      <c r="P163" s="2" t="s">
        <v>233</v>
      </c>
      <c r="Q163" s="2">
        <v>81</v>
      </c>
      <c r="R163" s="2">
        <v>1</v>
      </c>
      <c r="S163" s="2">
        <v>1</v>
      </c>
      <c r="T163" s="2">
        <v>0</v>
      </c>
      <c r="U163" s="2">
        <v>5</v>
      </c>
      <c r="V163" s="2" t="s">
        <v>244</v>
      </c>
      <c r="W163" s="2">
        <v>5</v>
      </c>
      <c r="X163" s="2">
        <v>0</v>
      </c>
      <c r="Y163" s="2">
        <v>1</v>
      </c>
      <c r="Z163" s="2">
        <v>28</v>
      </c>
    </row>
    <row r="164" spans="1:26" x14ac:dyDescent="0.35">
      <c r="A164" s="2">
        <v>40713</v>
      </c>
      <c r="B164" s="2" t="s">
        <v>251</v>
      </c>
      <c r="C164" s="2" t="s">
        <v>229</v>
      </c>
      <c r="D164" s="2" t="s">
        <v>209</v>
      </c>
      <c r="E164" s="2" t="s">
        <v>196</v>
      </c>
      <c r="F164" s="2" t="s">
        <v>197</v>
      </c>
      <c r="G164" s="2">
        <v>181</v>
      </c>
      <c r="H164" s="2">
        <v>10</v>
      </c>
      <c r="I164" s="2">
        <v>139</v>
      </c>
      <c r="J164" s="2">
        <v>6</v>
      </c>
      <c r="K164" s="2">
        <v>35</v>
      </c>
      <c r="L164" s="2">
        <v>0</v>
      </c>
      <c r="M164" s="2">
        <v>8</v>
      </c>
      <c r="N164" s="2">
        <v>13</v>
      </c>
      <c r="O164" s="2">
        <v>6</v>
      </c>
      <c r="P164" s="2" t="s">
        <v>202</v>
      </c>
      <c r="Q164" s="2">
        <v>6</v>
      </c>
      <c r="R164" s="2">
        <v>1</v>
      </c>
      <c r="S164" s="2">
        <v>0</v>
      </c>
      <c r="T164" s="2">
        <v>0</v>
      </c>
      <c r="U164" s="2">
        <v>6</v>
      </c>
      <c r="V164" s="2" t="s">
        <v>202</v>
      </c>
      <c r="W164" s="2">
        <v>3</v>
      </c>
      <c r="X164" s="2">
        <v>1</v>
      </c>
      <c r="Y164" s="2">
        <v>2</v>
      </c>
      <c r="Z164" s="2">
        <v>10</v>
      </c>
    </row>
    <row r="165" spans="1:26" x14ac:dyDescent="0.35">
      <c r="A165" s="2">
        <v>40713</v>
      </c>
      <c r="B165" s="2" t="s">
        <v>251</v>
      </c>
      <c r="C165" s="2" t="s">
        <v>229</v>
      </c>
      <c r="D165" s="2" t="s">
        <v>209</v>
      </c>
      <c r="E165" s="2" t="s">
        <v>196</v>
      </c>
      <c r="F165" s="2" t="s">
        <v>197</v>
      </c>
      <c r="G165" s="2">
        <v>181</v>
      </c>
      <c r="H165" s="2">
        <v>10</v>
      </c>
      <c r="I165" s="2">
        <v>139</v>
      </c>
      <c r="J165" s="2">
        <v>6</v>
      </c>
      <c r="K165" s="2">
        <v>35</v>
      </c>
      <c r="L165" s="2">
        <v>0</v>
      </c>
      <c r="M165" s="2">
        <v>8</v>
      </c>
      <c r="N165" s="2">
        <v>13</v>
      </c>
      <c r="O165" s="2">
        <v>7</v>
      </c>
      <c r="P165" s="2" t="s">
        <v>198</v>
      </c>
      <c r="Q165" s="2">
        <v>2</v>
      </c>
      <c r="R165" s="2">
        <v>1</v>
      </c>
      <c r="S165" s="2">
        <v>0</v>
      </c>
      <c r="T165" s="2">
        <v>0</v>
      </c>
      <c r="U165" s="2">
        <v>7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</row>
    <row r="166" spans="1:26" x14ac:dyDescent="0.35">
      <c r="A166" s="2">
        <v>40713</v>
      </c>
      <c r="B166" s="2" t="s">
        <v>251</v>
      </c>
      <c r="C166" s="2" t="s">
        <v>229</v>
      </c>
      <c r="D166" s="2" t="s">
        <v>209</v>
      </c>
      <c r="E166" s="2" t="s">
        <v>196</v>
      </c>
      <c r="F166" s="2" t="s">
        <v>197</v>
      </c>
      <c r="G166" s="2">
        <v>181</v>
      </c>
      <c r="H166" s="2">
        <v>10</v>
      </c>
      <c r="I166" s="2">
        <v>139</v>
      </c>
      <c r="J166" s="2">
        <v>6</v>
      </c>
      <c r="K166" s="2">
        <v>35</v>
      </c>
      <c r="L166" s="2">
        <v>0</v>
      </c>
      <c r="M166" s="2">
        <v>8</v>
      </c>
      <c r="N166" s="2">
        <v>13</v>
      </c>
      <c r="O166" s="2">
        <v>8</v>
      </c>
      <c r="P166" s="2" t="s">
        <v>226</v>
      </c>
      <c r="Q166" s="2">
        <v>0</v>
      </c>
      <c r="R166" s="2">
        <v>1</v>
      </c>
      <c r="S166" s="2">
        <v>0</v>
      </c>
      <c r="T166" s="2">
        <v>0</v>
      </c>
      <c r="U166" s="2">
        <v>8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</row>
    <row r="167" spans="1:26" x14ac:dyDescent="0.35">
      <c r="A167" s="2">
        <v>40713</v>
      </c>
      <c r="B167" s="2" t="s">
        <v>251</v>
      </c>
      <c r="C167" s="2" t="s">
        <v>229</v>
      </c>
      <c r="D167" s="2" t="s">
        <v>209</v>
      </c>
      <c r="E167" s="2" t="s">
        <v>196</v>
      </c>
      <c r="F167" s="2" t="s">
        <v>197</v>
      </c>
      <c r="G167" s="2">
        <v>181</v>
      </c>
      <c r="H167" s="2">
        <v>10</v>
      </c>
      <c r="I167" s="2">
        <v>139</v>
      </c>
      <c r="J167" s="2">
        <v>6</v>
      </c>
      <c r="K167" s="2">
        <v>35</v>
      </c>
      <c r="L167" s="2">
        <v>0</v>
      </c>
      <c r="M167" s="2">
        <v>8</v>
      </c>
      <c r="N167" s="2">
        <v>13</v>
      </c>
      <c r="O167" s="2">
        <v>9</v>
      </c>
      <c r="P167" s="2" t="s">
        <v>244</v>
      </c>
      <c r="Q167" s="2">
        <v>0</v>
      </c>
      <c r="R167" s="2">
        <v>1</v>
      </c>
      <c r="S167" s="2">
        <v>0</v>
      </c>
      <c r="T167" s="2">
        <v>0</v>
      </c>
      <c r="U167" s="2">
        <v>9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</row>
    <row r="168" spans="1:26" x14ac:dyDescent="0.35">
      <c r="A168" s="2">
        <v>40713</v>
      </c>
      <c r="B168" s="2" t="s">
        <v>251</v>
      </c>
      <c r="C168" s="2" t="s">
        <v>229</v>
      </c>
      <c r="D168" s="2" t="s">
        <v>209</v>
      </c>
      <c r="E168" s="2" t="s">
        <v>196</v>
      </c>
      <c r="F168" s="2" t="s">
        <v>197</v>
      </c>
      <c r="G168" s="2">
        <v>181</v>
      </c>
      <c r="H168" s="2">
        <v>10</v>
      </c>
      <c r="I168" s="2">
        <v>139</v>
      </c>
      <c r="J168" s="2">
        <v>6</v>
      </c>
      <c r="K168" s="2">
        <v>35</v>
      </c>
      <c r="L168" s="2">
        <v>0</v>
      </c>
      <c r="M168" s="2">
        <v>8</v>
      </c>
      <c r="N168" s="2">
        <v>13</v>
      </c>
      <c r="O168" s="2">
        <v>10</v>
      </c>
      <c r="P168" s="2" t="s">
        <v>206</v>
      </c>
      <c r="Q168" s="2">
        <v>9</v>
      </c>
      <c r="R168" s="2">
        <v>1</v>
      </c>
      <c r="S168" s="2">
        <v>0</v>
      </c>
      <c r="T168" s="2">
        <v>0</v>
      </c>
      <c r="U168" s="2">
        <v>10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</row>
    <row r="169" spans="1:26" x14ac:dyDescent="0.35">
      <c r="A169" s="2">
        <v>40713</v>
      </c>
      <c r="B169" s="2" t="s">
        <v>251</v>
      </c>
      <c r="C169" s="2" t="s">
        <v>229</v>
      </c>
      <c r="D169" s="2" t="s">
        <v>209</v>
      </c>
      <c r="E169" s="2" t="s">
        <v>196</v>
      </c>
      <c r="F169" s="2" t="s">
        <v>197</v>
      </c>
      <c r="G169" s="2">
        <v>181</v>
      </c>
      <c r="H169" s="2">
        <v>10</v>
      </c>
      <c r="I169" s="2">
        <v>139</v>
      </c>
      <c r="J169" s="2">
        <v>6</v>
      </c>
      <c r="K169" s="2">
        <v>35</v>
      </c>
      <c r="L169" s="2">
        <v>0</v>
      </c>
      <c r="M169" s="2">
        <v>8</v>
      </c>
      <c r="N169" s="2">
        <v>13</v>
      </c>
      <c r="O169" s="2">
        <v>11</v>
      </c>
      <c r="P169" s="2" t="s">
        <v>204</v>
      </c>
      <c r="Q169" s="2">
        <v>17</v>
      </c>
      <c r="R169" s="2">
        <v>0</v>
      </c>
      <c r="S169" s="2">
        <v>0</v>
      </c>
      <c r="T169" s="2">
        <v>0</v>
      </c>
      <c r="U169" s="2">
        <v>11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</row>
    <row r="170" spans="1:26" x14ac:dyDescent="0.35">
      <c r="A170" s="2">
        <v>40719</v>
      </c>
      <c r="B170" s="2" t="s">
        <v>252</v>
      </c>
      <c r="C170" s="2" t="s">
        <v>194</v>
      </c>
      <c r="D170" s="2" t="s">
        <v>253</v>
      </c>
      <c r="E170" s="2" t="s">
        <v>206</v>
      </c>
      <c r="F170" s="2" t="s">
        <v>210</v>
      </c>
      <c r="G170" s="2">
        <v>128</v>
      </c>
      <c r="H170" s="2">
        <v>2</v>
      </c>
      <c r="I170" s="2">
        <v>124</v>
      </c>
      <c r="J170" s="2">
        <v>10</v>
      </c>
      <c r="K170" s="2">
        <v>37</v>
      </c>
      <c r="L170" s="2">
        <v>29</v>
      </c>
      <c r="M170" s="2">
        <v>21</v>
      </c>
      <c r="N170" s="2">
        <v>11</v>
      </c>
      <c r="O170" s="2">
        <v>1</v>
      </c>
      <c r="P170" s="2" t="s">
        <v>227</v>
      </c>
      <c r="Q170" s="2">
        <v>24</v>
      </c>
      <c r="R170" s="2">
        <v>0</v>
      </c>
      <c r="S170" s="2">
        <v>0</v>
      </c>
      <c r="T170" s="2">
        <v>0</v>
      </c>
      <c r="U170" s="2">
        <v>1</v>
      </c>
      <c r="V170" s="2" t="s">
        <v>206</v>
      </c>
      <c r="W170" s="2">
        <v>10</v>
      </c>
      <c r="X170" s="2">
        <v>0</v>
      </c>
      <c r="Y170" s="2">
        <v>0</v>
      </c>
      <c r="Z170" s="2">
        <v>31</v>
      </c>
    </row>
    <row r="171" spans="1:26" x14ac:dyDescent="0.35">
      <c r="A171" s="2">
        <v>40719</v>
      </c>
      <c r="B171" s="2" t="s">
        <v>252</v>
      </c>
      <c r="C171" s="2" t="s">
        <v>194</v>
      </c>
      <c r="D171" s="2" t="s">
        <v>253</v>
      </c>
      <c r="E171" s="2" t="s">
        <v>206</v>
      </c>
      <c r="F171" s="2" t="s">
        <v>210</v>
      </c>
      <c r="G171" s="2">
        <v>128</v>
      </c>
      <c r="H171" s="2">
        <v>2</v>
      </c>
      <c r="I171" s="2">
        <v>124</v>
      </c>
      <c r="J171" s="2">
        <v>10</v>
      </c>
      <c r="K171" s="2">
        <v>37</v>
      </c>
      <c r="L171" s="2">
        <v>29</v>
      </c>
      <c r="M171" s="2">
        <v>21</v>
      </c>
      <c r="N171" s="2">
        <v>11</v>
      </c>
      <c r="O171" s="2">
        <v>2</v>
      </c>
      <c r="P171" s="2" t="s">
        <v>239</v>
      </c>
      <c r="Q171" s="2">
        <v>9</v>
      </c>
      <c r="R171" s="2">
        <v>1</v>
      </c>
      <c r="S171" s="2">
        <v>0</v>
      </c>
      <c r="T171" s="2">
        <v>0</v>
      </c>
      <c r="U171" s="2">
        <v>2</v>
      </c>
      <c r="V171" s="2" t="s">
        <v>247</v>
      </c>
      <c r="W171" s="2">
        <v>5</v>
      </c>
      <c r="X171" s="2">
        <v>2</v>
      </c>
      <c r="Y171" s="2">
        <v>1</v>
      </c>
      <c r="Z171" s="2">
        <v>10</v>
      </c>
    </row>
    <row r="172" spans="1:26" x14ac:dyDescent="0.35">
      <c r="A172" s="2">
        <v>40719</v>
      </c>
      <c r="B172" s="2" t="s">
        <v>252</v>
      </c>
      <c r="C172" s="2" t="s">
        <v>194</v>
      </c>
      <c r="D172" s="2" t="s">
        <v>253</v>
      </c>
      <c r="E172" s="2" t="s">
        <v>206</v>
      </c>
      <c r="F172" s="2" t="s">
        <v>210</v>
      </c>
      <c r="G172" s="2">
        <v>128</v>
      </c>
      <c r="H172" s="2">
        <v>2</v>
      </c>
      <c r="I172" s="2">
        <v>124</v>
      </c>
      <c r="J172" s="2">
        <v>10</v>
      </c>
      <c r="K172" s="2">
        <v>37</v>
      </c>
      <c r="L172" s="2">
        <v>29</v>
      </c>
      <c r="M172" s="2">
        <v>21</v>
      </c>
      <c r="N172" s="2">
        <v>11</v>
      </c>
      <c r="O172" s="2">
        <v>3</v>
      </c>
      <c r="P172" s="2" t="s">
        <v>198</v>
      </c>
      <c r="Q172" s="2">
        <v>31</v>
      </c>
      <c r="R172" s="2">
        <v>0</v>
      </c>
      <c r="S172" s="2">
        <v>0</v>
      </c>
      <c r="T172" s="2">
        <v>0</v>
      </c>
      <c r="U172" s="2">
        <v>3</v>
      </c>
      <c r="V172" s="2" t="s">
        <v>242</v>
      </c>
      <c r="W172" s="2">
        <v>3</v>
      </c>
      <c r="X172" s="2">
        <v>0</v>
      </c>
      <c r="Y172" s="2">
        <v>2</v>
      </c>
      <c r="Z172" s="2">
        <v>9</v>
      </c>
    </row>
    <row r="173" spans="1:26" x14ac:dyDescent="0.35">
      <c r="A173" s="2">
        <v>40719</v>
      </c>
      <c r="B173" s="2" t="s">
        <v>252</v>
      </c>
      <c r="C173" s="2" t="s">
        <v>194</v>
      </c>
      <c r="D173" s="2" t="s">
        <v>253</v>
      </c>
      <c r="E173" s="2" t="s">
        <v>206</v>
      </c>
      <c r="F173" s="2" t="s">
        <v>210</v>
      </c>
      <c r="G173" s="2">
        <v>128</v>
      </c>
      <c r="H173" s="2">
        <v>2</v>
      </c>
      <c r="I173" s="2">
        <v>124</v>
      </c>
      <c r="J173" s="2">
        <v>10</v>
      </c>
      <c r="K173" s="2">
        <v>37</v>
      </c>
      <c r="L173" s="2">
        <v>29</v>
      </c>
      <c r="M173" s="2">
        <v>21</v>
      </c>
      <c r="N173" s="2">
        <v>11</v>
      </c>
      <c r="O173" s="2">
        <v>4</v>
      </c>
      <c r="P173" s="2" t="s">
        <v>242</v>
      </c>
      <c r="Q173" s="2">
        <v>35</v>
      </c>
      <c r="R173" s="2">
        <v>1</v>
      </c>
      <c r="S173" s="2">
        <v>0</v>
      </c>
      <c r="T173" s="2">
        <v>0</v>
      </c>
      <c r="U173" s="2">
        <v>4</v>
      </c>
      <c r="V173" s="2" t="s">
        <v>212</v>
      </c>
      <c r="W173" s="2">
        <v>5</v>
      </c>
      <c r="X173" s="2">
        <v>0</v>
      </c>
      <c r="Y173" s="2">
        <v>1</v>
      </c>
      <c r="Z173" s="2">
        <v>14</v>
      </c>
    </row>
    <row r="174" spans="1:26" x14ac:dyDescent="0.35">
      <c r="A174" s="2">
        <v>40719</v>
      </c>
      <c r="B174" s="2" t="s">
        <v>252</v>
      </c>
      <c r="C174" s="2" t="s">
        <v>194</v>
      </c>
      <c r="D174" s="2" t="s">
        <v>253</v>
      </c>
      <c r="E174" s="2" t="s">
        <v>206</v>
      </c>
      <c r="F174" s="2" t="s">
        <v>210</v>
      </c>
      <c r="G174" s="2">
        <v>128</v>
      </c>
      <c r="H174" s="2">
        <v>2</v>
      </c>
      <c r="I174" s="2">
        <v>124</v>
      </c>
      <c r="J174" s="2">
        <v>10</v>
      </c>
      <c r="K174" s="2">
        <v>37</v>
      </c>
      <c r="L174" s="2">
        <v>29</v>
      </c>
      <c r="M174" s="2">
        <v>21</v>
      </c>
      <c r="N174" s="2">
        <v>11</v>
      </c>
      <c r="O174" s="2">
        <v>5</v>
      </c>
      <c r="P174" s="2" t="s">
        <v>254</v>
      </c>
      <c r="Q174" s="2">
        <v>8</v>
      </c>
      <c r="R174" s="2">
        <v>0</v>
      </c>
      <c r="S174" s="2">
        <v>0</v>
      </c>
      <c r="T174" s="2">
        <v>0</v>
      </c>
      <c r="U174" s="2">
        <v>5</v>
      </c>
      <c r="V174" s="2" t="s">
        <v>202</v>
      </c>
      <c r="W174" s="2">
        <v>7</v>
      </c>
      <c r="X174" s="2">
        <v>0</v>
      </c>
      <c r="Y174" s="2">
        <v>2</v>
      </c>
      <c r="Z174" s="2">
        <v>33</v>
      </c>
    </row>
    <row r="175" spans="1:26" x14ac:dyDescent="0.35">
      <c r="A175" s="2">
        <v>40719</v>
      </c>
      <c r="B175" s="2" t="s">
        <v>252</v>
      </c>
      <c r="C175" s="2" t="s">
        <v>194</v>
      </c>
      <c r="D175" s="2" t="s">
        <v>253</v>
      </c>
      <c r="E175" s="2" t="s">
        <v>206</v>
      </c>
      <c r="F175" s="2" t="s">
        <v>210</v>
      </c>
      <c r="G175" s="2">
        <v>128</v>
      </c>
      <c r="H175" s="2">
        <v>2</v>
      </c>
      <c r="I175" s="2">
        <v>124</v>
      </c>
      <c r="J175" s="2">
        <v>10</v>
      </c>
      <c r="K175" s="2">
        <v>37</v>
      </c>
      <c r="L175" s="2">
        <v>29</v>
      </c>
      <c r="M175" s="2">
        <v>21</v>
      </c>
      <c r="N175" s="2">
        <v>11</v>
      </c>
      <c r="O175" s="2">
        <v>6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6</v>
      </c>
      <c r="V175" s="2" t="s">
        <v>255</v>
      </c>
      <c r="W175" s="2">
        <v>4</v>
      </c>
      <c r="X175" s="2">
        <v>2</v>
      </c>
      <c r="Y175" s="2">
        <v>2</v>
      </c>
      <c r="Z175" s="2">
        <v>8</v>
      </c>
    </row>
    <row r="176" spans="1:26" x14ac:dyDescent="0.35">
      <c r="A176" s="2">
        <v>40719</v>
      </c>
      <c r="B176" s="2" t="s">
        <v>252</v>
      </c>
      <c r="C176" s="2" t="s">
        <v>194</v>
      </c>
      <c r="D176" s="2" t="s">
        <v>253</v>
      </c>
      <c r="E176" s="2" t="s">
        <v>206</v>
      </c>
      <c r="F176" s="2" t="s">
        <v>210</v>
      </c>
      <c r="G176" s="2">
        <v>128</v>
      </c>
      <c r="H176" s="2">
        <v>2</v>
      </c>
      <c r="I176" s="2">
        <v>124</v>
      </c>
      <c r="J176" s="2">
        <v>10</v>
      </c>
      <c r="K176" s="2">
        <v>37</v>
      </c>
      <c r="L176" s="2">
        <v>29</v>
      </c>
      <c r="M176" s="2">
        <v>21</v>
      </c>
      <c r="N176" s="2">
        <v>11</v>
      </c>
      <c r="O176" s="2">
        <v>7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7</v>
      </c>
      <c r="V176" s="2" t="s">
        <v>198</v>
      </c>
      <c r="W176" s="2">
        <v>2</v>
      </c>
      <c r="X176" s="2">
        <v>0</v>
      </c>
      <c r="Y176" s="2">
        <v>1</v>
      </c>
      <c r="Z176" s="2">
        <v>5</v>
      </c>
    </row>
    <row r="177" spans="1:26" x14ac:dyDescent="0.35">
      <c r="A177" s="2">
        <v>40719</v>
      </c>
      <c r="B177" s="2" t="s">
        <v>252</v>
      </c>
      <c r="C177" s="2" t="s">
        <v>194</v>
      </c>
      <c r="D177" s="2" t="s">
        <v>253</v>
      </c>
      <c r="E177" s="2" t="s">
        <v>206</v>
      </c>
      <c r="F177" s="2" t="s">
        <v>210</v>
      </c>
      <c r="G177" s="2">
        <v>128</v>
      </c>
      <c r="H177" s="2">
        <v>2</v>
      </c>
      <c r="I177" s="2">
        <v>124</v>
      </c>
      <c r="J177" s="2">
        <v>10</v>
      </c>
      <c r="K177" s="2">
        <v>37</v>
      </c>
      <c r="L177" s="2">
        <v>29</v>
      </c>
      <c r="M177" s="2">
        <v>21</v>
      </c>
      <c r="N177" s="2">
        <v>11</v>
      </c>
      <c r="O177" s="2">
        <v>8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8</v>
      </c>
      <c r="V177" s="2" t="s">
        <v>227</v>
      </c>
      <c r="W177" s="2">
        <v>1</v>
      </c>
      <c r="X177" s="2">
        <v>0</v>
      </c>
      <c r="Y177" s="2">
        <v>1</v>
      </c>
      <c r="Z177" s="2">
        <v>3</v>
      </c>
    </row>
    <row r="178" spans="1:26" x14ac:dyDescent="0.35">
      <c r="A178" s="2">
        <v>40719</v>
      </c>
      <c r="B178" s="2" t="s">
        <v>252</v>
      </c>
      <c r="C178" s="2" t="s">
        <v>194</v>
      </c>
      <c r="D178" s="2" t="s">
        <v>253</v>
      </c>
      <c r="E178" s="2" t="s">
        <v>206</v>
      </c>
      <c r="F178" s="2" t="s">
        <v>210</v>
      </c>
      <c r="G178" s="2">
        <v>128</v>
      </c>
      <c r="H178" s="2">
        <v>2</v>
      </c>
      <c r="I178" s="2">
        <v>124</v>
      </c>
      <c r="J178" s="2">
        <v>10</v>
      </c>
      <c r="K178" s="2">
        <v>37</v>
      </c>
      <c r="L178" s="2">
        <v>29</v>
      </c>
      <c r="M178" s="2">
        <v>21</v>
      </c>
      <c r="N178" s="2">
        <v>11</v>
      </c>
      <c r="O178" s="2">
        <v>9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9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</row>
    <row r="179" spans="1:26" x14ac:dyDescent="0.35">
      <c r="A179" s="2">
        <v>40719</v>
      </c>
      <c r="B179" s="2" t="s">
        <v>252</v>
      </c>
      <c r="C179" s="2" t="s">
        <v>194</v>
      </c>
      <c r="D179" s="2" t="s">
        <v>253</v>
      </c>
      <c r="E179" s="2" t="s">
        <v>206</v>
      </c>
      <c r="F179" s="2" t="s">
        <v>210</v>
      </c>
      <c r="G179" s="2">
        <v>128</v>
      </c>
      <c r="H179" s="2">
        <v>2</v>
      </c>
      <c r="I179" s="2">
        <v>124</v>
      </c>
      <c r="J179" s="2">
        <v>10</v>
      </c>
      <c r="K179" s="2">
        <v>37</v>
      </c>
      <c r="L179" s="2">
        <v>29</v>
      </c>
      <c r="M179" s="2">
        <v>21</v>
      </c>
      <c r="N179" s="2">
        <v>11</v>
      </c>
      <c r="O179" s="2">
        <v>10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10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</row>
    <row r="180" spans="1:26" x14ac:dyDescent="0.35">
      <c r="A180" s="2">
        <v>40719</v>
      </c>
      <c r="B180" s="2" t="s">
        <v>252</v>
      </c>
      <c r="C180" s="2" t="s">
        <v>194</v>
      </c>
      <c r="D180" s="2" t="s">
        <v>253</v>
      </c>
      <c r="E180" s="2" t="s">
        <v>206</v>
      </c>
      <c r="F180" s="2" t="s">
        <v>210</v>
      </c>
      <c r="G180" s="2">
        <v>128</v>
      </c>
      <c r="H180" s="2">
        <v>2</v>
      </c>
      <c r="I180" s="2">
        <v>124</v>
      </c>
      <c r="J180" s="2">
        <v>10</v>
      </c>
      <c r="K180" s="2">
        <v>37</v>
      </c>
      <c r="L180" s="2">
        <v>29</v>
      </c>
      <c r="M180" s="2">
        <v>21</v>
      </c>
      <c r="N180" s="2">
        <v>11</v>
      </c>
      <c r="O180" s="2">
        <v>11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11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</row>
    <row r="181" spans="1:26" x14ac:dyDescent="0.35">
      <c r="A181" s="2">
        <v>40720</v>
      </c>
      <c r="B181" s="2" t="s">
        <v>256</v>
      </c>
      <c r="C181" s="2" t="s">
        <v>208</v>
      </c>
      <c r="D181" s="2" t="s">
        <v>253</v>
      </c>
      <c r="E181" s="2" t="s">
        <v>199</v>
      </c>
      <c r="F181" s="2" t="s">
        <v>210</v>
      </c>
      <c r="G181" s="2">
        <v>209</v>
      </c>
      <c r="H181" s="2">
        <v>6</v>
      </c>
      <c r="I181" s="2">
        <v>217</v>
      </c>
      <c r="J181" s="2">
        <v>9</v>
      </c>
      <c r="K181" s="2">
        <v>40</v>
      </c>
      <c r="L181" s="2">
        <v>40</v>
      </c>
      <c r="M181" s="2">
        <v>21</v>
      </c>
      <c r="N181" s="2">
        <v>10</v>
      </c>
      <c r="O181" s="2">
        <v>1</v>
      </c>
      <c r="P181" s="2" t="s">
        <v>224</v>
      </c>
      <c r="Q181" s="2">
        <v>32</v>
      </c>
      <c r="R181" s="2">
        <v>1</v>
      </c>
      <c r="S181" s="2">
        <v>0</v>
      </c>
      <c r="T181" s="2">
        <v>0</v>
      </c>
      <c r="U181" s="2">
        <v>1</v>
      </c>
      <c r="V181" s="2" t="s">
        <v>199</v>
      </c>
      <c r="W181" s="2">
        <v>9</v>
      </c>
      <c r="X181" s="2">
        <v>0</v>
      </c>
      <c r="Y181" s="2">
        <v>2</v>
      </c>
      <c r="Z181" s="2">
        <v>34</v>
      </c>
    </row>
    <row r="182" spans="1:26" x14ac:dyDescent="0.35">
      <c r="A182" s="2">
        <v>40720</v>
      </c>
      <c r="B182" s="2" t="s">
        <v>256</v>
      </c>
      <c r="C182" s="2" t="s">
        <v>208</v>
      </c>
      <c r="D182" s="2" t="s">
        <v>253</v>
      </c>
      <c r="E182" s="2" t="s">
        <v>199</v>
      </c>
      <c r="F182" s="2" t="s">
        <v>210</v>
      </c>
      <c r="G182" s="2">
        <v>209</v>
      </c>
      <c r="H182" s="2">
        <v>6</v>
      </c>
      <c r="I182" s="2">
        <v>217</v>
      </c>
      <c r="J182" s="2">
        <v>9</v>
      </c>
      <c r="K182" s="2">
        <v>40</v>
      </c>
      <c r="L182" s="2">
        <v>40</v>
      </c>
      <c r="M182" s="2">
        <v>21</v>
      </c>
      <c r="N182" s="2">
        <v>10</v>
      </c>
      <c r="O182" s="2">
        <v>2</v>
      </c>
      <c r="P182" s="2" t="s">
        <v>198</v>
      </c>
      <c r="Q182" s="2">
        <v>12</v>
      </c>
      <c r="R182" s="2">
        <v>1</v>
      </c>
      <c r="S182" s="2">
        <v>0</v>
      </c>
      <c r="T182" s="2">
        <v>0</v>
      </c>
      <c r="U182" s="2">
        <v>2</v>
      </c>
      <c r="V182" s="2" t="s">
        <v>206</v>
      </c>
      <c r="W182" s="2">
        <v>10</v>
      </c>
      <c r="X182" s="2">
        <v>0</v>
      </c>
      <c r="Y182" s="2">
        <v>4</v>
      </c>
      <c r="Z182" s="2">
        <v>28</v>
      </c>
    </row>
    <row r="183" spans="1:26" x14ac:dyDescent="0.35">
      <c r="A183" s="2">
        <v>40720</v>
      </c>
      <c r="B183" s="2" t="s">
        <v>256</v>
      </c>
      <c r="C183" s="2" t="s">
        <v>208</v>
      </c>
      <c r="D183" s="2" t="s">
        <v>253</v>
      </c>
      <c r="E183" s="2" t="s">
        <v>199</v>
      </c>
      <c r="F183" s="2" t="s">
        <v>210</v>
      </c>
      <c r="G183" s="2">
        <v>209</v>
      </c>
      <c r="H183" s="2">
        <v>6</v>
      </c>
      <c r="I183" s="2">
        <v>217</v>
      </c>
      <c r="J183" s="2">
        <v>9</v>
      </c>
      <c r="K183" s="2">
        <v>40</v>
      </c>
      <c r="L183" s="2">
        <v>40</v>
      </c>
      <c r="M183" s="2">
        <v>21</v>
      </c>
      <c r="N183" s="2">
        <v>10</v>
      </c>
      <c r="O183" s="2">
        <v>3</v>
      </c>
      <c r="P183" s="2" t="s">
        <v>199</v>
      </c>
      <c r="Q183" s="2">
        <v>79</v>
      </c>
      <c r="R183" s="2">
        <v>1</v>
      </c>
      <c r="S183" s="2">
        <v>1</v>
      </c>
      <c r="T183" s="2">
        <v>0</v>
      </c>
      <c r="U183" s="2">
        <v>3</v>
      </c>
      <c r="V183" s="2" t="s">
        <v>247</v>
      </c>
      <c r="W183" s="2">
        <v>8</v>
      </c>
      <c r="X183" s="2">
        <v>0</v>
      </c>
      <c r="Y183" s="2">
        <v>2</v>
      </c>
      <c r="Z183" s="2">
        <v>35</v>
      </c>
    </row>
    <row r="184" spans="1:26" x14ac:dyDescent="0.35">
      <c r="A184" s="2">
        <v>40720</v>
      </c>
      <c r="B184" s="2" t="s">
        <v>256</v>
      </c>
      <c r="C184" s="2" t="s">
        <v>208</v>
      </c>
      <c r="D184" s="2" t="s">
        <v>253</v>
      </c>
      <c r="E184" s="2" t="s">
        <v>199</v>
      </c>
      <c r="F184" s="2" t="s">
        <v>210</v>
      </c>
      <c r="G184" s="2">
        <v>209</v>
      </c>
      <c r="H184" s="2">
        <v>6</v>
      </c>
      <c r="I184" s="2">
        <v>217</v>
      </c>
      <c r="J184" s="2">
        <v>9</v>
      </c>
      <c r="K184" s="2">
        <v>40</v>
      </c>
      <c r="L184" s="2">
        <v>40</v>
      </c>
      <c r="M184" s="2">
        <v>21</v>
      </c>
      <c r="N184" s="2">
        <v>10</v>
      </c>
      <c r="O184" s="2">
        <v>4</v>
      </c>
      <c r="P184" s="2" t="s">
        <v>242</v>
      </c>
      <c r="Q184" s="2">
        <v>4</v>
      </c>
      <c r="R184" s="2">
        <v>1</v>
      </c>
      <c r="S184" s="2">
        <v>0</v>
      </c>
      <c r="T184" s="2">
        <v>0</v>
      </c>
      <c r="U184" s="2">
        <v>4</v>
      </c>
      <c r="V184" s="2" t="s">
        <v>242</v>
      </c>
      <c r="W184" s="2">
        <v>4</v>
      </c>
      <c r="X184" s="2">
        <v>0</v>
      </c>
      <c r="Y184" s="2">
        <v>0</v>
      </c>
      <c r="Z184" s="2">
        <v>25</v>
      </c>
    </row>
    <row r="185" spans="1:26" x14ac:dyDescent="0.35">
      <c r="A185" s="2">
        <v>40720</v>
      </c>
      <c r="B185" s="2" t="s">
        <v>256</v>
      </c>
      <c r="C185" s="2" t="s">
        <v>208</v>
      </c>
      <c r="D185" s="2" t="s">
        <v>253</v>
      </c>
      <c r="E185" s="2" t="s">
        <v>199</v>
      </c>
      <c r="F185" s="2" t="s">
        <v>210</v>
      </c>
      <c r="G185" s="2">
        <v>209</v>
      </c>
      <c r="H185" s="2">
        <v>6</v>
      </c>
      <c r="I185" s="2">
        <v>217</v>
      </c>
      <c r="J185" s="2">
        <v>9</v>
      </c>
      <c r="K185" s="2">
        <v>40</v>
      </c>
      <c r="L185" s="2">
        <v>40</v>
      </c>
      <c r="M185" s="2">
        <v>21</v>
      </c>
      <c r="N185" s="2">
        <v>10</v>
      </c>
      <c r="O185" s="2">
        <v>5</v>
      </c>
      <c r="P185" s="2" t="s">
        <v>239</v>
      </c>
      <c r="Q185" s="2">
        <v>0</v>
      </c>
      <c r="R185" s="2">
        <v>1</v>
      </c>
      <c r="S185" s="2">
        <v>0</v>
      </c>
      <c r="T185" s="2">
        <v>0</v>
      </c>
      <c r="U185" s="2">
        <v>5</v>
      </c>
      <c r="V185" s="2" t="s">
        <v>212</v>
      </c>
      <c r="W185" s="2">
        <v>3</v>
      </c>
      <c r="X185" s="2">
        <v>0</v>
      </c>
      <c r="Y185" s="2">
        <v>0</v>
      </c>
      <c r="Z185" s="2">
        <v>42</v>
      </c>
    </row>
    <row r="186" spans="1:26" x14ac:dyDescent="0.35">
      <c r="A186" s="2">
        <v>40720</v>
      </c>
      <c r="B186" s="2" t="s">
        <v>256</v>
      </c>
      <c r="C186" s="2" t="s">
        <v>208</v>
      </c>
      <c r="D186" s="2" t="s">
        <v>253</v>
      </c>
      <c r="E186" s="2" t="s">
        <v>199</v>
      </c>
      <c r="F186" s="2" t="s">
        <v>210</v>
      </c>
      <c r="G186" s="2">
        <v>209</v>
      </c>
      <c r="H186" s="2">
        <v>6</v>
      </c>
      <c r="I186" s="2">
        <v>217</v>
      </c>
      <c r="J186" s="2">
        <v>9</v>
      </c>
      <c r="K186" s="2">
        <v>40</v>
      </c>
      <c r="L186" s="2">
        <v>40</v>
      </c>
      <c r="M186" s="2">
        <v>21</v>
      </c>
      <c r="N186" s="2">
        <v>10</v>
      </c>
      <c r="O186" s="2">
        <v>6</v>
      </c>
      <c r="P186" s="2" t="s">
        <v>255</v>
      </c>
      <c r="Q186" s="2">
        <v>12</v>
      </c>
      <c r="R186" s="2">
        <v>1</v>
      </c>
      <c r="S186" s="2">
        <v>0</v>
      </c>
      <c r="T186" s="2">
        <v>0</v>
      </c>
      <c r="U186" s="2">
        <v>6</v>
      </c>
      <c r="V186" s="2" t="s">
        <v>202</v>
      </c>
      <c r="W186" s="2">
        <v>3</v>
      </c>
      <c r="X186" s="2">
        <v>0</v>
      </c>
      <c r="Y186" s="2">
        <v>1</v>
      </c>
      <c r="Z186" s="2">
        <v>23</v>
      </c>
    </row>
    <row r="187" spans="1:26" x14ac:dyDescent="0.35">
      <c r="A187" s="2">
        <v>40720</v>
      </c>
      <c r="B187" s="2" t="s">
        <v>256</v>
      </c>
      <c r="C187" s="2" t="s">
        <v>208</v>
      </c>
      <c r="D187" s="2" t="s">
        <v>253</v>
      </c>
      <c r="E187" s="2" t="s">
        <v>199</v>
      </c>
      <c r="F187" s="2" t="s">
        <v>210</v>
      </c>
      <c r="G187" s="2">
        <v>209</v>
      </c>
      <c r="H187" s="2">
        <v>6</v>
      </c>
      <c r="I187" s="2">
        <v>217</v>
      </c>
      <c r="J187" s="2">
        <v>9</v>
      </c>
      <c r="K187" s="2">
        <v>40</v>
      </c>
      <c r="L187" s="2">
        <v>40</v>
      </c>
      <c r="M187" s="2">
        <v>21</v>
      </c>
      <c r="N187" s="2">
        <v>10</v>
      </c>
      <c r="O187" s="2">
        <v>7</v>
      </c>
      <c r="P187" s="2" t="s">
        <v>202</v>
      </c>
      <c r="Q187" s="2">
        <v>30</v>
      </c>
      <c r="R187" s="2">
        <v>0</v>
      </c>
      <c r="S187" s="2">
        <v>0</v>
      </c>
      <c r="T187" s="2">
        <v>0</v>
      </c>
      <c r="U187" s="2">
        <v>7</v>
      </c>
      <c r="V187" s="2" t="s">
        <v>198</v>
      </c>
      <c r="W187" s="2">
        <v>3</v>
      </c>
      <c r="X187" s="2">
        <v>0</v>
      </c>
      <c r="Y187" s="2">
        <v>0</v>
      </c>
      <c r="Z187" s="2">
        <v>20</v>
      </c>
    </row>
    <row r="188" spans="1:26" x14ac:dyDescent="0.35">
      <c r="A188" s="2">
        <v>40720</v>
      </c>
      <c r="B188" s="2" t="s">
        <v>256</v>
      </c>
      <c r="C188" s="2" t="s">
        <v>208</v>
      </c>
      <c r="D188" s="2" t="s">
        <v>253</v>
      </c>
      <c r="E188" s="2" t="s">
        <v>199</v>
      </c>
      <c r="F188" s="2" t="s">
        <v>210</v>
      </c>
      <c r="G188" s="2">
        <v>209</v>
      </c>
      <c r="H188" s="2">
        <v>6</v>
      </c>
      <c r="I188" s="2">
        <v>217</v>
      </c>
      <c r="J188" s="2">
        <v>9</v>
      </c>
      <c r="K188" s="2">
        <v>40</v>
      </c>
      <c r="L188" s="2">
        <v>40</v>
      </c>
      <c r="M188" s="2">
        <v>21</v>
      </c>
      <c r="N188" s="2">
        <v>10</v>
      </c>
      <c r="O188" s="2">
        <v>8</v>
      </c>
      <c r="P188" s="2" t="s">
        <v>247</v>
      </c>
      <c r="Q188" s="2">
        <v>19</v>
      </c>
      <c r="R188" s="2">
        <v>0</v>
      </c>
      <c r="S188" s="2">
        <v>0</v>
      </c>
      <c r="T188" s="2">
        <v>0</v>
      </c>
      <c r="U188" s="2">
        <v>8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</row>
    <row r="189" spans="1:26" x14ac:dyDescent="0.35">
      <c r="A189" s="2">
        <v>40720</v>
      </c>
      <c r="B189" s="2" t="s">
        <v>256</v>
      </c>
      <c r="C189" s="2" t="s">
        <v>208</v>
      </c>
      <c r="D189" s="2" t="s">
        <v>253</v>
      </c>
      <c r="E189" s="2" t="s">
        <v>199</v>
      </c>
      <c r="F189" s="2" t="s">
        <v>210</v>
      </c>
      <c r="G189" s="2">
        <v>209</v>
      </c>
      <c r="H189" s="2">
        <v>6</v>
      </c>
      <c r="I189" s="2">
        <v>217</v>
      </c>
      <c r="J189" s="2">
        <v>9</v>
      </c>
      <c r="K189" s="2">
        <v>40</v>
      </c>
      <c r="L189" s="2">
        <v>40</v>
      </c>
      <c r="M189" s="2">
        <v>21</v>
      </c>
      <c r="N189" s="2">
        <v>10</v>
      </c>
      <c r="O189" s="2">
        <v>9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9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</row>
    <row r="190" spans="1:26" x14ac:dyDescent="0.35">
      <c r="A190" s="2">
        <v>40720</v>
      </c>
      <c r="B190" s="2" t="s">
        <v>256</v>
      </c>
      <c r="C190" s="2" t="s">
        <v>208</v>
      </c>
      <c r="D190" s="2" t="s">
        <v>253</v>
      </c>
      <c r="E190" s="2" t="s">
        <v>199</v>
      </c>
      <c r="F190" s="2" t="s">
        <v>210</v>
      </c>
      <c r="G190" s="2">
        <v>209</v>
      </c>
      <c r="H190" s="2">
        <v>6</v>
      </c>
      <c r="I190" s="2">
        <v>217</v>
      </c>
      <c r="J190" s="2">
        <v>9</v>
      </c>
      <c r="K190" s="2">
        <v>40</v>
      </c>
      <c r="L190" s="2">
        <v>40</v>
      </c>
      <c r="M190" s="2">
        <v>21</v>
      </c>
      <c r="N190" s="2">
        <v>10</v>
      </c>
      <c r="O190" s="2">
        <v>10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10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</row>
    <row r="191" spans="1:26" x14ac:dyDescent="0.35">
      <c r="A191" s="2">
        <v>40720</v>
      </c>
      <c r="B191" s="2" t="s">
        <v>256</v>
      </c>
      <c r="C191" s="2" t="s">
        <v>208</v>
      </c>
      <c r="D191" s="2" t="s">
        <v>253</v>
      </c>
      <c r="E191" s="2" t="s">
        <v>199</v>
      </c>
      <c r="F191" s="2" t="s">
        <v>210</v>
      </c>
      <c r="G191" s="2">
        <v>209</v>
      </c>
      <c r="H191" s="2">
        <v>6</v>
      </c>
      <c r="I191" s="2">
        <v>217</v>
      </c>
      <c r="J191" s="2">
        <v>9</v>
      </c>
      <c r="K191" s="2">
        <v>40</v>
      </c>
      <c r="L191" s="2">
        <v>40</v>
      </c>
      <c r="M191" s="2">
        <v>21</v>
      </c>
      <c r="N191" s="2">
        <v>10</v>
      </c>
      <c r="O191" s="2">
        <v>11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11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</row>
    <row r="192" spans="1:26" x14ac:dyDescent="0.35">
      <c r="A192" s="2">
        <v>40725</v>
      </c>
      <c r="B192" s="2" t="s">
        <v>257</v>
      </c>
      <c r="C192" s="2" t="s">
        <v>249</v>
      </c>
      <c r="D192" s="2" t="s">
        <v>195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1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1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</row>
    <row r="193" spans="1:26" x14ac:dyDescent="0.35">
      <c r="A193" s="2">
        <v>40725</v>
      </c>
      <c r="B193" s="2" t="s">
        <v>257</v>
      </c>
      <c r="C193" s="2" t="s">
        <v>249</v>
      </c>
      <c r="D193" s="2" t="s">
        <v>195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2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2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</row>
    <row r="194" spans="1:26" x14ac:dyDescent="0.35">
      <c r="A194" s="2">
        <v>40725</v>
      </c>
      <c r="B194" s="2" t="s">
        <v>257</v>
      </c>
      <c r="C194" s="2" t="s">
        <v>249</v>
      </c>
      <c r="D194" s="2" t="s">
        <v>195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3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3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</row>
    <row r="195" spans="1:26" x14ac:dyDescent="0.35">
      <c r="A195" s="2">
        <v>40725</v>
      </c>
      <c r="B195" s="2" t="s">
        <v>257</v>
      </c>
      <c r="C195" s="2" t="s">
        <v>249</v>
      </c>
      <c r="D195" s="2" t="s">
        <v>195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4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4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</row>
    <row r="196" spans="1:26" x14ac:dyDescent="0.35">
      <c r="A196" s="2">
        <v>40725</v>
      </c>
      <c r="B196" s="2" t="s">
        <v>257</v>
      </c>
      <c r="C196" s="2" t="s">
        <v>249</v>
      </c>
      <c r="D196" s="2" t="s">
        <v>195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5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5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</row>
    <row r="197" spans="1:26" x14ac:dyDescent="0.35">
      <c r="A197" s="2">
        <v>40725</v>
      </c>
      <c r="B197" s="2" t="s">
        <v>257</v>
      </c>
      <c r="C197" s="2" t="s">
        <v>249</v>
      </c>
      <c r="D197" s="2" t="s">
        <v>195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6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6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</row>
    <row r="198" spans="1:26" x14ac:dyDescent="0.35">
      <c r="A198" s="2">
        <v>40725</v>
      </c>
      <c r="B198" s="2" t="s">
        <v>257</v>
      </c>
      <c r="C198" s="2" t="s">
        <v>249</v>
      </c>
      <c r="D198" s="2" t="s">
        <v>195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7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7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</row>
    <row r="199" spans="1:26" x14ac:dyDescent="0.35">
      <c r="A199" s="2">
        <v>40725</v>
      </c>
      <c r="B199" s="2" t="s">
        <v>257</v>
      </c>
      <c r="C199" s="2" t="s">
        <v>249</v>
      </c>
      <c r="D199" s="2" t="s">
        <v>195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8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8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</row>
    <row r="200" spans="1:26" x14ac:dyDescent="0.35">
      <c r="A200" s="2">
        <v>40725</v>
      </c>
      <c r="B200" s="2" t="s">
        <v>257</v>
      </c>
      <c r="C200" s="2" t="s">
        <v>249</v>
      </c>
      <c r="D200" s="2" t="s">
        <v>195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9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9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</row>
    <row r="201" spans="1:26" x14ac:dyDescent="0.35">
      <c r="A201" s="2">
        <v>40725</v>
      </c>
      <c r="B201" s="2" t="s">
        <v>257</v>
      </c>
      <c r="C201" s="2" t="s">
        <v>249</v>
      </c>
      <c r="D201" s="2" t="s">
        <v>195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10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10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</row>
    <row r="202" spans="1:26" x14ac:dyDescent="0.35">
      <c r="A202" s="2">
        <v>40725</v>
      </c>
      <c r="B202" s="2" t="s">
        <v>257</v>
      </c>
      <c r="C202" s="2" t="s">
        <v>249</v>
      </c>
      <c r="D202" s="2" t="s">
        <v>195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11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11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</row>
    <row r="203" spans="1:26" x14ac:dyDescent="0.35">
      <c r="A203" s="2">
        <v>40727</v>
      </c>
      <c r="B203" s="2" t="s">
        <v>258</v>
      </c>
      <c r="C203" s="2" t="s">
        <v>249</v>
      </c>
      <c r="D203" s="2" t="s">
        <v>209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1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1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</row>
    <row r="204" spans="1:26" x14ac:dyDescent="0.35">
      <c r="A204" s="2">
        <v>40727</v>
      </c>
      <c r="B204" s="2" t="s">
        <v>258</v>
      </c>
      <c r="C204" s="2" t="s">
        <v>249</v>
      </c>
      <c r="D204" s="2" t="s">
        <v>209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2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2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</row>
    <row r="205" spans="1:26" x14ac:dyDescent="0.35">
      <c r="A205" s="2">
        <v>40727</v>
      </c>
      <c r="B205" s="2" t="s">
        <v>258</v>
      </c>
      <c r="C205" s="2" t="s">
        <v>249</v>
      </c>
      <c r="D205" s="2" t="s">
        <v>209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3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3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</row>
    <row r="206" spans="1:26" x14ac:dyDescent="0.35">
      <c r="A206" s="2">
        <v>40727</v>
      </c>
      <c r="B206" s="2" t="s">
        <v>258</v>
      </c>
      <c r="C206" s="2" t="s">
        <v>249</v>
      </c>
      <c r="D206" s="2" t="s">
        <v>209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4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4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</row>
    <row r="207" spans="1:26" x14ac:dyDescent="0.35">
      <c r="A207" s="2">
        <v>40727</v>
      </c>
      <c r="B207" s="2" t="s">
        <v>258</v>
      </c>
      <c r="C207" s="2" t="s">
        <v>249</v>
      </c>
      <c r="D207" s="2" t="s">
        <v>209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5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5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</row>
    <row r="208" spans="1:26" x14ac:dyDescent="0.35">
      <c r="A208" s="2">
        <v>40727</v>
      </c>
      <c r="B208" s="2" t="s">
        <v>258</v>
      </c>
      <c r="C208" s="2" t="s">
        <v>249</v>
      </c>
      <c r="D208" s="2" t="s">
        <v>209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6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6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</row>
    <row r="209" spans="1:26" x14ac:dyDescent="0.35">
      <c r="A209" s="2">
        <v>40727</v>
      </c>
      <c r="B209" s="2" t="s">
        <v>258</v>
      </c>
      <c r="C209" s="2" t="s">
        <v>249</v>
      </c>
      <c r="D209" s="2" t="s">
        <v>209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7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7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</row>
    <row r="210" spans="1:26" x14ac:dyDescent="0.35">
      <c r="A210" s="2">
        <v>40727</v>
      </c>
      <c r="B210" s="2" t="s">
        <v>258</v>
      </c>
      <c r="C210" s="2" t="s">
        <v>249</v>
      </c>
      <c r="D210" s="2" t="s">
        <v>209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8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8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</row>
    <row r="211" spans="1:26" x14ac:dyDescent="0.35">
      <c r="A211" s="2">
        <v>40727</v>
      </c>
      <c r="B211" s="2" t="s">
        <v>258</v>
      </c>
      <c r="C211" s="2" t="s">
        <v>249</v>
      </c>
      <c r="D211" s="2" t="s">
        <v>209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9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9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</row>
    <row r="212" spans="1:26" x14ac:dyDescent="0.35">
      <c r="A212" s="2">
        <v>40727</v>
      </c>
      <c r="B212" s="2" t="s">
        <v>258</v>
      </c>
      <c r="C212" s="2" t="s">
        <v>249</v>
      </c>
      <c r="D212" s="2" t="s">
        <v>209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10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10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</row>
    <row r="213" spans="1:26" x14ac:dyDescent="0.35">
      <c r="A213" s="2">
        <v>40727</v>
      </c>
      <c r="B213" s="2" t="s">
        <v>258</v>
      </c>
      <c r="C213" s="2" t="s">
        <v>249</v>
      </c>
      <c r="D213" s="2" t="s">
        <v>209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11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11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</row>
    <row r="214" spans="1:26" x14ac:dyDescent="0.35">
      <c r="A214" s="2">
        <v>40734</v>
      </c>
      <c r="B214" s="2" t="s">
        <v>259</v>
      </c>
      <c r="C214" s="2" t="s">
        <v>208</v>
      </c>
      <c r="D214" s="2" t="s">
        <v>195</v>
      </c>
      <c r="E214" s="2" t="s">
        <v>196</v>
      </c>
      <c r="F214" s="2" t="s">
        <v>197</v>
      </c>
      <c r="G214" s="2">
        <v>209</v>
      </c>
      <c r="H214" s="2">
        <v>7</v>
      </c>
      <c r="I214" s="2">
        <v>212</v>
      </c>
      <c r="J214" s="2">
        <v>5</v>
      </c>
      <c r="K214" s="2">
        <v>39</v>
      </c>
      <c r="L214" s="2">
        <v>46</v>
      </c>
      <c r="M214" s="2">
        <v>13</v>
      </c>
      <c r="N214" s="2">
        <v>5</v>
      </c>
      <c r="O214" s="2">
        <v>1</v>
      </c>
      <c r="P214" s="2" t="s">
        <v>224</v>
      </c>
      <c r="Q214" s="2">
        <v>1</v>
      </c>
      <c r="R214" s="2">
        <v>1</v>
      </c>
      <c r="S214" s="2">
        <v>0</v>
      </c>
      <c r="T214" s="2">
        <v>0</v>
      </c>
      <c r="U214" s="2">
        <v>1</v>
      </c>
      <c r="V214" s="2" t="s">
        <v>201</v>
      </c>
      <c r="W214" s="2">
        <v>7</v>
      </c>
      <c r="X214" s="2">
        <v>0</v>
      </c>
      <c r="Y214" s="2">
        <v>1</v>
      </c>
      <c r="Z214" s="2">
        <v>31</v>
      </c>
    </row>
    <row r="215" spans="1:26" x14ac:dyDescent="0.35">
      <c r="A215" s="2">
        <v>40734</v>
      </c>
      <c r="B215" s="2" t="s">
        <v>259</v>
      </c>
      <c r="C215" s="2" t="s">
        <v>208</v>
      </c>
      <c r="D215" s="2" t="s">
        <v>195</v>
      </c>
      <c r="E215" s="2" t="s">
        <v>196</v>
      </c>
      <c r="F215" s="2" t="s">
        <v>197</v>
      </c>
      <c r="G215" s="2">
        <v>209</v>
      </c>
      <c r="H215" s="2">
        <v>7</v>
      </c>
      <c r="I215" s="2">
        <v>212</v>
      </c>
      <c r="J215" s="2">
        <v>5</v>
      </c>
      <c r="K215" s="2">
        <v>39</v>
      </c>
      <c r="L215" s="2">
        <v>46</v>
      </c>
      <c r="M215" s="2">
        <v>13</v>
      </c>
      <c r="N215" s="2">
        <v>5</v>
      </c>
      <c r="O215" s="2">
        <v>2</v>
      </c>
      <c r="P215" s="2" t="s">
        <v>241</v>
      </c>
      <c r="Q215" s="2">
        <v>71</v>
      </c>
      <c r="R215" s="2">
        <v>1</v>
      </c>
      <c r="S215" s="2">
        <v>1</v>
      </c>
      <c r="T215" s="2">
        <v>0</v>
      </c>
      <c r="U215" s="2">
        <v>2</v>
      </c>
      <c r="V215" s="2" t="s">
        <v>220</v>
      </c>
      <c r="W215" s="2">
        <v>9</v>
      </c>
      <c r="X215" s="2">
        <v>0</v>
      </c>
      <c r="Y215" s="2">
        <v>0</v>
      </c>
      <c r="Z215" s="2">
        <v>44</v>
      </c>
    </row>
    <row r="216" spans="1:26" x14ac:dyDescent="0.35">
      <c r="A216" s="2">
        <v>40734</v>
      </c>
      <c r="B216" s="2" t="s">
        <v>259</v>
      </c>
      <c r="C216" s="2" t="s">
        <v>208</v>
      </c>
      <c r="D216" s="2" t="s">
        <v>195</v>
      </c>
      <c r="E216" s="2" t="s">
        <v>196</v>
      </c>
      <c r="F216" s="2" t="s">
        <v>197</v>
      </c>
      <c r="G216" s="2">
        <v>209</v>
      </c>
      <c r="H216" s="2">
        <v>7</v>
      </c>
      <c r="I216" s="2">
        <v>212</v>
      </c>
      <c r="J216" s="2">
        <v>5</v>
      </c>
      <c r="K216" s="2">
        <v>39</v>
      </c>
      <c r="L216" s="2">
        <v>46</v>
      </c>
      <c r="M216" s="2">
        <v>13</v>
      </c>
      <c r="N216" s="2">
        <v>5</v>
      </c>
      <c r="O216" s="2">
        <v>3</v>
      </c>
      <c r="P216" s="2" t="s">
        <v>242</v>
      </c>
      <c r="Q216" s="2">
        <v>6</v>
      </c>
      <c r="R216" s="2">
        <v>1</v>
      </c>
      <c r="S216" s="2">
        <v>0</v>
      </c>
      <c r="T216" s="2">
        <v>0</v>
      </c>
      <c r="U216" s="2">
        <v>3</v>
      </c>
      <c r="V216" s="2" t="s">
        <v>233</v>
      </c>
      <c r="W216" s="2">
        <v>11</v>
      </c>
      <c r="X216" s="2">
        <v>1</v>
      </c>
      <c r="Y216" s="2">
        <v>2</v>
      </c>
      <c r="Z216" s="2">
        <v>56</v>
      </c>
    </row>
    <row r="217" spans="1:26" x14ac:dyDescent="0.35">
      <c r="A217" s="2">
        <v>40734</v>
      </c>
      <c r="B217" s="2" t="s">
        <v>259</v>
      </c>
      <c r="C217" s="2" t="s">
        <v>208</v>
      </c>
      <c r="D217" s="2" t="s">
        <v>195</v>
      </c>
      <c r="E217" s="2" t="s">
        <v>196</v>
      </c>
      <c r="F217" s="2" t="s">
        <v>197</v>
      </c>
      <c r="G217" s="2">
        <v>209</v>
      </c>
      <c r="H217" s="2">
        <v>7</v>
      </c>
      <c r="I217" s="2">
        <v>212</v>
      </c>
      <c r="J217" s="2">
        <v>5</v>
      </c>
      <c r="K217" s="2">
        <v>39</v>
      </c>
      <c r="L217" s="2">
        <v>46</v>
      </c>
      <c r="M217" s="2">
        <v>13</v>
      </c>
      <c r="N217" s="2">
        <v>5</v>
      </c>
      <c r="O217" s="2">
        <v>4</v>
      </c>
      <c r="P217" s="2" t="s">
        <v>233</v>
      </c>
      <c r="Q217" s="2">
        <v>41</v>
      </c>
      <c r="R217" s="2">
        <v>1</v>
      </c>
      <c r="S217" s="2">
        <v>0</v>
      </c>
      <c r="T217" s="2">
        <v>0</v>
      </c>
      <c r="U217" s="2">
        <v>4</v>
      </c>
      <c r="V217" s="2" t="s">
        <v>196</v>
      </c>
      <c r="W217" s="2">
        <v>5</v>
      </c>
      <c r="X217" s="2">
        <v>0</v>
      </c>
      <c r="Y217" s="2">
        <v>0</v>
      </c>
      <c r="Z217" s="2">
        <v>35</v>
      </c>
    </row>
    <row r="218" spans="1:26" x14ac:dyDescent="0.35">
      <c r="A218" s="2">
        <v>40734</v>
      </c>
      <c r="B218" s="2" t="s">
        <v>259</v>
      </c>
      <c r="C218" s="2" t="s">
        <v>208</v>
      </c>
      <c r="D218" s="2" t="s">
        <v>195</v>
      </c>
      <c r="E218" s="2" t="s">
        <v>196</v>
      </c>
      <c r="F218" s="2" t="s">
        <v>197</v>
      </c>
      <c r="G218" s="2">
        <v>209</v>
      </c>
      <c r="H218" s="2">
        <v>7</v>
      </c>
      <c r="I218" s="2">
        <v>212</v>
      </c>
      <c r="J218" s="2">
        <v>5</v>
      </c>
      <c r="K218" s="2">
        <v>39</v>
      </c>
      <c r="L218" s="2">
        <v>46</v>
      </c>
      <c r="M218" s="2">
        <v>13</v>
      </c>
      <c r="N218" s="2">
        <v>5</v>
      </c>
      <c r="O218" s="2">
        <v>5</v>
      </c>
      <c r="P218" s="2" t="s">
        <v>211</v>
      </c>
      <c r="Q218" s="2">
        <v>11</v>
      </c>
      <c r="R218" s="2">
        <v>1</v>
      </c>
      <c r="S218" s="2">
        <v>0</v>
      </c>
      <c r="T218" s="2">
        <v>0</v>
      </c>
      <c r="U218" s="2">
        <v>5</v>
      </c>
      <c r="V218" s="2" t="s">
        <v>241</v>
      </c>
      <c r="W218" s="2">
        <v>7</v>
      </c>
      <c r="X218" s="2">
        <v>0</v>
      </c>
      <c r="Y218" s="2">
        <v>2</v>
      </c>
      <c r="Z218" s="2">
        <v>41</v>
      </c>
    </row>
    <row r="219" spans="1:26" x14ac:dyDescent="0.35">
      <c r="A219" s="2">
        <v>40734</v>
      </c>
      <c r="B219" s="2" t="s">
        <v>259</v>
      </c>
      <c r="C219" s="2" t="s">
        <v>208</v>
      </c>
      <c r="D219" s="2" t="s">
        <v>195</v>
      </c>
      <c r="E219" s="2" t="s">
        <v>196</v>
      </c>
      <c r="F219" s="2" t="s">
        <v>197</v>
      </c>
      <c r="G219" s="2">
        <v>209</v>
      </c>
      <c r="H219" s="2">
        <v>7</v>
      </c>
      <c r="I219" s="2">
        <v>212</v>
      </c>
      <c r="J219" s="2">
        <v>5</v>
      </c>
      <c r="K219" s="2">
        <v>39</v>
      </c>
      <c r="L219" s="2">
        <v>46</v>
      </c>
      <c r="M219" s="2">
        <v>13</v>
      </c>
      <c r="N219" s="2">
        <v>5</v>
      </c>
      <c r="O219" s="2">
        <v>6</v>
      </c>
      <c r="P219" s="2" t="s">
        <v>260</v>
      </c>
      <c r="Q219" s="2">
        <v>40</v>
      </c>
      <c r="R219" s="2">
        <v>0</v>
      </c>
      <c r="S219" s="2">
        <v>0</v>
      </c>
      <c r="T219" s="2">
        <v>0</v>
      </c>
      <c r="U219" s="2">
        <v>6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</row>
    <row r="220" spans="1:26" x14ac:dyDescent="0.35">
      <c r="A220" s="2">
        <v>40734</v>
      </c>
      <c r="B220" s="2" t="s">
        <v>259</v>
      </c>
      <c r="C220" s="2" t="s">
        <v>208</v>
      </c>
      <c r="D220" s="2" t="s">
        <v>195</v>
      </c>
      <c r="E220" s="2" t="s">
        <v>196</v>
      </c>
      <c r="F220" s="2" t="s">
        <v>197</v>
      </c>
      <c r="G220" s="2">
        <v>209</v>
      </c>
      <c r="H220" s="2">
        <v>7</v>
      </c>
      <c r="I220" s="2">
        <v>212</v>
      </c>
      <c r="J220" s="2">
        <v>5</v>
      </c>
      <c r="K220" s="2">
        <v>39</v>
      </c>
      <c r="L220" s="2">
        <v>46</v>
      </c>
      <c r="M220" s="2">
        <v>13</v>
      </c>
      <c r="N220" s="2">
        <v>5</v>
      </c>
      <c r="O220" s="2">
        <v>7</v>
      </c>
      <c r="P220" s="2" t="s">
        <v>239</v>
      </c>
      <c r="Q220" s="2">
        <v>6</v>
      </c>
      <c r="R220" s="2">
        <v>1</v>
      </c>
      <c r="S220" s="2">
        <v>0</v>
      </c>
      <c r="T220" s="2">
        <v>0</v>
      </c>
      <c r="U220" s="2">
        <v>7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</row>
    <row r="221" spans="1:26" x14ac:dyDescent="0.35">
      <c r="A221" s="2">
        <v>40734</v>
      </c>
      <c r="B221" s="2" t="s">
        <v>259</v>
      </c>
      <c r="C221" s="2" t="s">
        <v>208</v>
      </c>
      <c r="D221" s="2" t="s">
        <v>195</v>
      </c>
      <c r="E221" s="2" t="s">
        <v>196</v>
      </c>
      <c r="F221" s="2" t="s">
        <v>197</v>
      </c>
      <c r="G221" s="2">
        <v>209</v>
      </c>
      <c r="H221" s="2">
        <v>7</v>
      </c>
      <c r="I221" s="2">
        <v>212</v>
      </c>
      <c r="J221" s="2">
        <v>5</v>
      </c>
      <c r="K221" s="2">
        <v>39</v>
      </c>
      <c r="L221" s="2">
        <v>46</v>
      </c>
      <c r="M221" s="2">
        <v>13</v>
      </c>
      <c r="N221" s="2">
        <v>5</v>
      </c>
      <c r="O221" s="2">
        <v>8</v>
      </c>
      <c r="P221" s="2" t="s">
        <v>225</v>
      </c>
      <c r="Q221" s="2">
        <v>16</v>
      </c>
      <c r="R221" s="2">
        <v>1</v>
      </c>
      <c r="S221" s="2">
        <v>0</v>
      </c>
      <c r="T221" s="2">
        <v>0</v>
      </c>
      <c r="U221" s="2">
        <v>8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</row>
    <row r="222" spans="1:26" x14ac:dyDescent="0.35">
      <c r="A222" s="2">
        <v>40734</v>
      </c>
      <c r="B222" s="2" t="s">
        <v>259</v>
      </c>
      <c r="C222" s="2" t="s">
        <v>208</v>
      </c>
      <c r="D222" s="2" t="s">
        <v>195</v>
      </c>
      <c r="E222" s="2" t="s">
        <v>196</v>
      </c>
      <c r="F222" s="2" t="s">
        <v>197</v>
      </c>
      <c r="G222" s="2">
        <v>209</v>
      </c>
      <c r="H222" s="2">
        <v>7</v>
      </c>
      <c r="I222" s="2">
        <v>212</v>
      </c>
      <c r="J222" s="2">
        <v>5</v>
      </c>
      <c r="K222" s="2">
        <v>39</v>
      </c>
      <c r="L222" s="2">
        <v>46</v>
      </c>
      <c r="M222" s="2">
        <v>13</v>
      </c>
      <c r="N222" s="2">
        <v>5</v>
      </c>
      <c r="O222" s="2">
        <v>9</v>
      </c>
      <c r="P222" s="2" t="s">
        <v>220</v>
      </c>
      <c r="Q222" s="2">
        <v>4</v>
      </c>
      <c r="R222" s="2">
        <v>0</v>
      </c>
      <c r="S222" s="2">
        <v>0</v>
      </c>
      <c r="T222" s="2">
        <v>0</v>
      </c>
      <c r="U222" s="2">
        <v>9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</row>
    <row r="223" spans="1:26" x14ac:dyDescent="0.35">
      <c r="A223" s="2">
        <v>40734</v>
      </c>
      <c r="B223" s="2" t="s">
        <v>259</v>
      </c>
      <c r="C223" s="2" t="s">
        <v>208</v>
      </c>
      <c r="D223" s="2" t="s">
        <v>195</v>
      </c>
      <c r="E223" s="2" t="s">
        <v>196</v>
      </c>
      <c r="F223" s="2" t="s">
        <v>197</v>
      </c>
      <c r="G223" s="2">
        <v>209</v>
      </c>
      <c r="H223" s="2">
        <v>7</v>
      </c>
      <c r="I223" s="2">
        <v>212</v>
      </c>
      <c r="J223" s="2">
        <v>5</v>
      </c>
      <c r="K223" s="2">
        <v>39</v>
      </c>
      <c r="L223" s="2">
        <v>46</v>
      </c>
      <c r="M223" s="2">
        <v>13</v>
      </c>
      <c r="N223" s="2">
        <v>5</v>
      </c>
      <c r="O223" s="2">
        <v>10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10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</row>
    <row r="224" spans="1:26" x14ac:dyDescent="0.35">
      <c r="A224" s="2">
        <v>40734</v>
      </c>
      <c r="B224" s="2" t="s">
        <v>259</v>
      </c>
      <c r="C224" s="2" t="s">
        <v>208</v>
      </c>
      <c r="D224" s="2" t="s">
        <v>195</v>
      </c>
      <c r="E224" s="2" t="s">
        <v>196</v>
      </c>
      <c r="F224" s="2" t="s">
        <v>197</v>
      </c>
      <c r="G224" s="2">
        <v>209</v>
      </c>
      <c r="H224" s="2">
        <v>7</v>
      </c>
      <c r="I224" s="2">
        <v>212</v>
      </c>
      <c r="J224" s="2">
        <v>5</v>
      </c>
      <c r="K224" s="2">
        <v>39</v>
      </c>
      <c r="L224" s="2">
        <v>46</v>
      </c>
      <c r="M224" s="2">
        <v>13</v>
      </c>
      <c r="N224" s="2">
        <v>5</v>
      </c>
      <c r="O224" s="2">
        <v>11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11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</row>
    <row r="225" spans="1:26" x14ac:dyDescent="0.35">
      <c r="A225" s="2">
        <v>40740</v>
      </c>
      <c r="B225" s="2" t="s">
        <v>261</v>
      </c>
      <c r="C225" s="2" t="s">
        <v>249</v>
      </c>
      <c r="D225" s="2" t="s">
        <v>195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1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1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</row>
    <row r="226" spans="1:26" x14ac:dyDescent="0.35">
      <c r="A226" s="2">
        <v>40740</v>
      </c>
      <c r="B226" s="2" t="s">
        <v>261</v>
      </c>
      <c r="C226" s="2" t="s">
        <v>249</v>
      </c>
      <c r="D226" s="2" t="s">
        <v>195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2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2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</row>
    <row r="227" spans="1:26" x14ac:dyDescent="0.35">
      <c r="A227" s="2">
        <v>40740</v>
      </c>
      <c r="B227" s="2" t="s">
        <v>261</v>
      </c>
      <c r="C227" s="2" t="s">
        <v>249</v>
      </c>
      <c r="D227" s="2" t="s">
        <v>195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3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3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</row>
    <row r="228" spans="1:26" x14ac:dyDescent="0.35">
      <c r="A228" s="2">
        <v>40740</v>
      </c>
      <c r="B228" s="2" t="s">
        <v>261</v>
      </c>
      <c r="C228" s="2" t="s">
        <v>249</v>
      </c>
      <c r="D228" s="2" t="s">
        <v>195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4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4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</row>
    <row r="229" spans="1:26" x14ac:dyDescent="0.35">
      <c r="A229" s="2">
        <v>40740</v>
      </c>
      <c r="B229" s="2" t="s">
        <v>261</v>
      </c>
      <c r="C229" s="2" t="s">
        <v>249</v>
      </c>
      <c r="D229" s="2" t="s">
        <v>195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5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5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</row>
    <row r="230" spans="1:26" x14ac:dyDescent="0.35">
      <c r="A230" s="2">
        <v>40740</v>
      </c>
      <c r="B230" s="2" t="s">
        <v>261</v>
      </c>
      <c r="C230" s="2" t="s">
        <v>249</v>
      </c>
      <c r="D230" s="2" t="s">
        <v>195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6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6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</row>
    <row r="231" spans="1:26" x14ac:dyDescent="0.35">
      <c r="A231" s="2">
        <v>40740</v>
      </c>
      <c r="B231" s="2" t="s">
        <v>261</v>
      </c>
      <c r="C231" s="2" t="s">
        <v>249</v>
      </c>
      <c r="D231" s="2" t="s">
        <v>195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7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7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</row>
    <row r="232" spans="1:26" x14ac:dyDescent="0.35">
      <c r="A232" s="2">
        <v>40740</v>
      </c>
      <c r="B232" s="2" t="s">
        <v>261</v>
      </c>
      <c r="C232" s="2" t="s">
        <v>249</v>
      </c>
      <c r="D232" s="2" t="s">
        <v>195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8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8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</row>
    <row r="233" spans="1:26" x14ac:dyDescent="0.35">
      <c r="A233" s="2">
        <v>40740</v>
      </c>
      <c r="B233" s="2" t="s">
        <v>261</v>
      </c>
      <c r="C233" s="2" t="s">
        <v>249</v>
      </c>
      <c r="D233" s="2" t="s">
        <v>195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9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9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</row>
    <row r="234" spans="1:26" x14ac:dyDescent="0.35">
      <c r="A234" s="2">
        <v>40740</v>
      </c>
      <c r="B234" s="2" t="s">
        <v>261</v>
      </c>
      <c r="C234" s="2" t="s">
        <v>249</v>
      </c>
      <c r="D234" s="2" t="s">
        <v>195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10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10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</row>
    <row r="235" spans="1:26" x14ac:dyDescent="0.35">
      <c r="A235" s="2">
        <v>40740</v>
      </c>
      <c r="B235" s="2" t="s">
        <v>261</v>
      </c>
      <c r="C235" s="2" t="s">
        <v>249</v>
      </c>
      <c r="D235" s="2" t="s">
        <v>195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11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11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</row>
    <row r="236" spans="1:26" x14ac:dyDescent="0.35">
      <c r="A236" s="2">
        <v>40741</v>
      </c>
      <c r="B236" s="2" t="s">
        <v>262</v>
      </c>
      <c r="C236" s="2" t="s">
        <v>249</v>
      </c>
      <c r="D236" s="2" t="s">
        <v>195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1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1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</row>
    <row r="237" spans="1:26" x14ac:dyDescent="0.35">
      <c r="A237" s="2">
        <v>40741</v>
      </c>
      <c r="B237" s="2" t="s">
        <v>262</v>
      </c>
      <c r="C237" s="2" t="s">
        <v>249</v>
      </c>
      <c r="D237" s="2" t="s">
        <v>195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2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2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</row>
    <row r="238" spans="1:26" x14ac:dyDescent="0.35">
      <c r="A238" s="2">
        <v>40741</v>
      </c>
      <c r="B238" s="2" t="s">
        <v>262</v>
      </c>
      <c r="C238" s="2" t="s">
        <v>249</v>
      </c>
      <c r="D238" s="2" t="s">
        <v>195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3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3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</row>
    <row r="239" spans="1:26" x14ac:dyDescent="0.35">
      <c r="A239" s="2">
        <v>40741</v>
      </c>
      <c r="B239" s="2" t="s">
        <v>262</v>
      </c>
      <c r="C239" s="2" t="s">
        <v>249</v>
      </c>
      <c r="D239" s="2" t="s">
        <v>195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4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4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</row>
    <row r="240" spans="1:26" x14ac:dyDescent="0.35">
      <c r="A240" s="2">
        <v>40741</v>
      </c>
      <c r="B240" s="2" t="s">
        <v>262</v>
      </c>
      <c r="C240" s="2" t="s">
        <v>249</v>
      </c>
      <c r="D240" s="2" t="s">
        <v>195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5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5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</row>
    <row r="241" spans="1:26" x14ac:dyDescent="0.35">
      <c r="A241" s="2">
        <v>40741</v>
      </c>
      <c r="B241" s="2" t="s">
        <v>262</v>
      </c>
      <c r="C241" s="2" t="s">
        <v>249</v>
      </c>
      <c r="D241" s="2" t="s">
        <v>195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6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6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</row>
    <row r="242" spans="1:26" x14ac:dyDescent="0.35">
      <c r="A242" s="2">
        <v>40741</v>
      </c>
      <c r="B242" s="2" t="s">
        <v>262</v>
      </c>
      <c r="C242" s="2" t="s">
        <v>249</v>
      </c>
      <c r="D242" s="2" t="s">
        <v>195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7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7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</row>
    <row r="243" spans="1:26" x14ac:dyDescent="0.35">
      <c r="A243" s="2">
        <v>40741</v>
      </c>
      <c r="B243" s="2" t="s">
        <v>262</v>
      </c>
      <c r="C243" s="2" t="s">
        <v>249</v>
      </c>
      <c r="D243" s="2" t="s">
        <v>195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8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8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</row>
    <row r="244" spans="1:26" x14ac:dyDescent="0.35">
      <c r="A244" s="2">
        <v>40741</v>
      </c>
      <c r="B244" s="2" t="s">
        <v>262</v>
      </c>
      <c r="C244" s="2" t="s">
        <v>249</v>
      </c>
      <c r="D244" s="2" t="s">
        <v>195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9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9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</row>
    <row r="245" spans="1:26" x14ac:dyDescent="0.35">
      <c r="A245" s="2">
        <v>40741</v>
      </c>
      <c r="B245" s="2" t="s">
        <v>262</v>
      </c>
      <c r="C245" s="2" t="s">
        <v>249</v>
      </c>
      <c r="D245" s="2" t="s">
        <v>195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10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10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</row>
    <row r="246" spans="1:26" x14ac:dyDescent="0.35">
      <c r="A246" s="2">
        <v>40741</v>
      </c>
      <c r="B246" s="2" t="s">
        <v>262</v>
      </c>
      <c r="C246" s="2" t="s">
        <v>249</v>
      </c>
      <c r="D246" s="2" t="s">
        <v>195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11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11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</row>
    <row r="247" spans="1:26" x14ac:dyDescent="0.35">
      <c r="A247" s="2">
        <v>40748</v>
      </c>
      <c r="B247" s="2" t="s">
        <v>263</v>
      </c>
      <c r="C247" s="2" t="s">
        <v>249</v>
      </c>
      <c r="D247" s="2" t="s">
        <v>195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1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1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</row>
    <row r="248" spans="1:26" x14ac:dyDescent="0.35">
      <c r="A248" s="2">
        <v>40748</v>
      </c>
      <c r="B248" s="2" t="s">
        <v>263</v>
      </c>
      <c r="C248" s="2" t="s">
        <v>249</v>
      </c>
      <c r="D248" s="2" t="s">
        <v>195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2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2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</row>
    <row r="249" spans="1:26" x14ac:dyDescent="0.35">
      <c r="A249" s="2">
        <v>40748</v>
      </c>
      <c r="B249" s="2" t="s">
        <v>263</v>
      </c>
      <c r="C249" s="2" t="s">
        <v>249</v>
      </c>
      <c r="D249" s="2" t="s">
        <v>195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3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3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</row>
    <row r="250" spans="1:26" x14ac:dyDescent="0.35">
      <c r="A250" s="2">
        <v>40748</v>
      </c>
      <c r="B250" s="2" t="s">
        <v>263</v>
      </c>
      <c r="C250" s="2" t="s">
        <v>249</v>
      </c>
      <c r="D250" s="2" t="s">
        <v>195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4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4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</row>
    <row r="251" spans="1:26" x14ac:dyDescent="0.35">
      <c r="A251" s="2">
        <v>40748</v>
      </c>
      <c r="B251" s="2" t="s">
        <v>263</v>
      </c>
      <c r="C251" s="2" t="s">
        <v>249</v>
      </c>
      <c r="D251" s="2" t="s">
        <v>195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5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5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</row>
    <row r="252" spans="1:26" x14ac:dyDescent="0.35">
      <c r="A252" s="2">
        <v>40748</v>
      </c>
      <c r="B252" s="2" t="s">
        <v>263</v>
      </c>
      <c r="C252" s="2" t="s">
        <v>249</v>
      </c>
      <c r="D252" s="2" t="s">
        <v>195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6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6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</row>
    <row r="253" spans="1:26" x14ac:dyDescent="0.35">
      <c r="A253" s="2">
        <v>40748</v>
      </c>
      <c r="B253" s="2" t="s">
        <v>263</v>
      </c>
      <c r="C253" s="2" t="s">
        <v>249</v>
      </c>
      <c r="D253" s="2" t="s">
        <v>195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7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7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</row>
    <row r="254" spans="1:26" x14ac:dyDescent="0.35">
      <c r="A254" s="2">
        <v>40748</v>
      </c>
      <c r="B254" s="2" t="s">
        <v>263</v>
      </c>
      <c r="C254" s="2" t="s">
        <v>249</v>
      </c>
      <c r="D254" s="2" t="s">
        <v>195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8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8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</row>
    <row r="255" spans="1:26" x14ac:dyDescent="0.35">
      <c r="A255" s="2">
        <v>40748</v>
      </c>
      <c r="B255" s="2" t="s">
        <v>263</v>
      </c>
      <c r="C255" s="2" t="s">
        <v>249</v>
      </c>
      <c r="D255" s="2" t="s">
        <v>195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9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9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</row>
    <row r="256" spans="1:26" x14ac:dyDescent="0.35">
      <c r="A256" s="2">
        <v>40748</v>
      </c>
      <c r="B256" s="2" t="s">
        <v>263</v>
      </c>
      <c r="C256" s="2" t="s">
        <v>249</v>
      </c>
      <c r="D256" s="2" t="s">
        <v>195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10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10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</row>
    <row r="257" spans="1:26" x14ac:dyDescent="0.35">
      <c r="A257" s="2">
        <v>40748</v>
      </c>
      <c r="B257" s="2" t="s">
        <v>263</v>
      </c>
      <c r="C257" s="2" t="s">
        <v>249</v>
      </c>
      <c r="D257" s="2" t="s">
        <v>195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11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11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</row>
    <row r="258" spans="1:26" x14ac:dyDescent="0.35">
      <c r="A258" s="2">
        <v>40755</v>
      </c>
      <c r="B258" s="2" t="s">
        <v>264</v>
      </c>
      <c r="C258" s="2" t="s">
        <v>194</v>
      </c>
      <c r="D258" s="2" t="s">
        <v>195</v>
      </c>
      <c r="E258" s="2" t="s">
        <v>196</v>
      </c>
      <c r="F258" s="2" t="s">
        <v>210</v>
      </c>
      <c r="G258" s="2">
        <v>244</v>
      </c>
      <c r="H258" s="2">
        <v>4</v>
      </c>
      <c r="I258" s="2">
        <v>237</v>
      </c>
      <c r="J258" s="2">
        <v>2</v>
      </c>
      <c r="K258" s="2">
        <v>45</v>
      </c>
      <c r="L258" s="2">
        <v>28</v>
      </c>
      <c r="M258" s="2">
        <v>16</v>
      </c>
      <c r="N258" s="2">
        <v>11</v>
      </c>
      <c r="O258" s="2">
        <v>1</v>
      </c>
      <c r="P258" s="2" t="s">
        <v>241</v>
      </c>
      <c r="Q258" s="2">
        <v>29</v>
      </c>
      <c r="R258" s="2">
        <v>1</v>
      </c>
      <c r="S258" s="2">
        <v>0</v>
      </c>
      <c r="T258" s="2">
        <v>0</v>
      </c>
      <c r="U258" s="2">
        <v>1</v>
      </c>
      <c r="V258" s="2" t="s">
        <v>238</v>
      </c>
      <c r="W258" s="2">
        <v>7</v>
      </c>
      <c r="X258" s="2">
        <v>0</v>
      </c>
      <c r="Y258" s="2">
        <v>0</v>
      </c>
      <c r="Z258" s="2">
        <v>33</v>
      </c>
    </row>
    <row r="259" spans="1:26" x14ac:dyDescent="0.35">
      <c r="A259" s="2">
        <v>40755</v>
      </c>
      <c r="B259" s="2" t="s">
        <v>264</v>
      </c>
      <c r="C259" s="2" t="s">
        <v>194</v>
      </c>
      <c r="D259" s="2" t="s">
        <v>195</v>
      </c>
      <c r="E259" s="2" t="s">
        <v>196</v>
      </c>
      <c r="F259" s="2" t="s">
        <v>210</v>
      </c>
      <c r="G259" s="2">
        <v>244</v>
      </c>
      <c r="H259" s="2">
        <v>4</v>
      </c>
      <c r="I259" s="2">
        <v>237</v>
      </c>
      <c r="J259" s="2">
        <v>2</v>
      </c>
      <c r="K259" s="2">
        <v>45</v>
      </c>
      <c r="L259" s="2">
        <v>28</v>
      </c>
      <c r="M259" s="2">
        <v>16</v>
      </c>
      <c r="N259" s="2">
        <v>11</v>
      </c>
      <c r="O259" s="2">
        <v>2</v>
      </c>
      <c r="P259" s="2" t="s">
        <v>196</v>
      </c>
      <c r="Q259" s="2">
        <v>86</v>
      </c>
      <c r="R259" s="2">
        <v>1</v>
      </c>
      <c r="S259" s="2">
        <v>1</v>
      </c>
      <c r="T259" s="2">
        <v>0</v>
      </c>
      <c r="U259" s="2">
        <v>2</v>
      </c>
      <c r="V259" s="2" t="s">
        <v>220</v>
      </c>
      <c r="W259" s="2">
        <v>6</v>
      </c>
      <c r="X259" s="2">
        <v>1</v>
      </c>
      <c r="Y259" s="2">
        <v>0</v>
      </c>
      <c r="Z259" s="2">
        <v>25</v>
      </c>
    </row>
    <row r="260" spans="1:26" x14ac:dyDescent="0.35">
      <c r="A260" s="2">
        <v>40755</v>
      </c>
      <c r="B260" s="2" t="s">
        <v>264</v>
      </c>
      <c r="C260" s="2" t="s">
        <v>194</v>
      </c>
      <c r="D260" s="2" t="s">
        <v>195</v>
      </c>
      <c r="E260" s="2" t="s">
        <v>196</v>
      </c>
      <c r="F260" s="2" t="s">
        <v>210</v>
      </c>
      <c r="G260" s="2">
        <v>244</v>
      </c>
      <c r="H260" s="2">
        <v>4</v>
      </c>
      <c r="I260" s="2">
        <v>237</v>
      </c>
      <c r="J260" s="2">
        <v>2</v>
      </c>
      <c r="K260" s="2">
        <v>45</v>
      </c>
      <c r="L260" s="2">
        <v>28</v>
      </c>
      <c r="M260" s="2">
        <v>16</v>
      </c>
      <c r="N260" s="2">
        <v>11</v>
      </c>
      <c r="O260" s="2">
        <v>3</v>
      </c>
      <c r="P260" s="2" t="s">
        <v>265</v>
      </c>
      <c r="Q260" s="2">
        <v>33</v>
      </c>
      <c r="R260" s="2">
        <v>1</v>
      </c>
      <c r="S260" s="2">
        <v>0</v>
      </c>
      <c r="T260" s="2">
        <v>0</v>
      </c>
      <c r="U260" s="2">
        <v>3</v>
      </c>
      <c r="V260" s="2" t="s">
        <v>203</v>
      </c>
      <c r="W260" s="2">
        <v>11</v>
      </c>
      <c r="X260" s="2">
        <v>2</v>
      </c>
      <c r="Y260" s="2">
        <v>0</v>
      </c>
      <c r="Z260" s="2">
        <v>37</v>
      </c>
    </row>
    <row r="261" spans="1:26" x14ac:dyDescent="0.35">
      <c r="A261" s="2">
        <v>40755</v>
      </c>
      <c r="B261" s="2" t="s">
        <v>264</v>
      </c>
      <c r="C261" s="2" t="s">
        <v>194</v>
      </c>
      <c r="D261" s="2" t="s">
        <v>195</v>
      </c>
      <c r="E261" s="2" t="s">
        <v>196</v>
      </c>
      <c r="F261" s="2" t="s">
        <v>210</v>
      </c>
      <c r="G261" s="2">
        <v>244</v>
      </c>
      <c r="H261" s="2">
        <v>4</v>
      </c>
      <c r="I261" s="2">
        <v>237</v>
      </c>
      <c r="J261" s="2">
        <v>2</v>
      </c>
      <c r="K261" s="2">
        <v>45</v>
      </c>
      <c r="L261" s="2">
        <v>28</v>
      </c>
      <c r="M261" s="2">
        <v>16</v>
      </c>
      <c r="N261" s="2">
        <v>11</v>
      </c>
      <c r="O261" s="2">
        <v>4</v>
      </c>
      <c r="P261" s="2" t="s">
        <v>266</v>
      </c>
      <c r="Q261" s="2">
        <v>28</v>
      </c>
      <c r="R261" s="2">
        <v>0</v>
      </c>
      <c r="S261" s="2">
        <v>0</v>
      </c>
      <c r="T261" s="2">
        <v>0</v>
      </c>
      <c r="U261" s="2">
        <v>4</v>
      </c>
      <c r="V261" s="2" t="s">
        <v>267</v>
      </c>
      <c r="W261" s="2">
        <v>8</v>
      </c>
      <c r="X261" s="2">
        <v>0</v>
      </c>
      <c r="Y261" s="2">
        <v>0</v>
      </c>
      <c r="Z261" s="2">
        <v>38</v>
      </c>
    </row>
    <row r="262" spans="1:26" x14ac:dyDescent="0.35">
      <c r="A262" s="2">
        <v>40755</v>
      </c>
      <c r="B262" s="2" t="s">
        <v>264</v>
      </c>
      <c r="C262" s="2" t="s">
        <v>194</v>
      </c>
      <c r="D262" s="2" t="s">
        <v>195</v>
      </c>
      <c r="E262" s="2" t="s">
        <v>196</v>
      </c>
      <c r="F262" s="2" t="s">
        <v>210</v>
      </c>
      <c r="G262" s="2">
        <v>244</v>
      </c>
      <c r="H262" s="2">
        <v>4</v>
      </c>
      <c r="I262" s="2">
        <v>237</v>
      </c>
      <c r="J262" s="2">
        <v>2</v>
      </c>
      <c r="K262" s="2">
        <v>45</v>
      </c>
      <c r="L262" s="2">
        <v>28</v>
      </c>
      <c r="M262" s="2">
        <v>16</v>
      </c>
      <c r="N262" s="2">
        <v>11</v>
      </c>
      <c r="O262" s="2">
        <v>5</v>
      </c>
      <c r="P262" s="2" t="s">
        <v>242</v>
      </c>
      <c r="Q262" s="2">
        <v>20</v>
      </c>
      <c r="R262" s="2">
        <v>1</v>
      </c>
      <c r="S262" s="2">
        <v>0</v>
      </c>
      <c r="T262" s="2">
        <v>0</v>
      </c>
      <c r="U262" s="2">
        <v>5</v>
      </c>
      <c r="V262" s="2" t="s">
        <v>204</v>
      </c>
      <c r="W262" s="2">
        <v>3</v>
      </c>
      <c r="X262" s="2">
        <v>0</v>
      </c>
      <c r="Y262" s="2">
        <v>0</v>
      </c>
      <c r="Z262" s="2">
        <v>41</v>
      </c>
    </row>
    <row r="263" spans="1:26" x14ac:dyDescent="0.35">
      <c r="A263" s="2">
        <v>40755</v>
      </c>
      <c r="B263" s="2" t="s">
        <v>264</v>
      </c>
      <c r="C263" s="2" t="s">
        <v>194</v>
      </c>
      <c r="D263" s="2" t="s">
        <v>195</v>
      </c>
      <c r="E263" s="2" t="s">
        <v>196</v>
      </c>
      <c r="F263" s="2" t="s">
        <v>210</v>
      </c>
      <c r="G263" s="2">
        <v>244</v>
      </c>
      <c r="H263" s="2">
        <v>4</v>
      </c>
      <c r="I263" s="2">
        <v>237</v>
      </c>
      <c r="J263" s="2">
        <v>2</v>
      </c>
      <c r="K263" s="2">
        <v>45</v>
      </c>
      <c r="L263" s="2">
        <v>28</v>
      </c>
      <c r="M263" s="2">
        <v>16</v>
      </c>
      <c r="N263" s="2">
        <v>11</v>
      </c>
      <c r="O263" s="2">
        <v>6</v>
      </c>
      <c r="P263" s="2" t="s">
        <v>268</v>
      </c>
      <c r="Q263" s="2">
        <v>32</v>
      </c>
      <c r="R263" s="2">
        <v>0</v>
      </c>
      <c r="S263" s="2">
        <v>0</v>
      </c>
      <c r="T263" s="2">
        <v>0</v>
      </c>
      <c r="U263" s="2">
        <v>6</v>
      </c>
      <c r="V263" s="2" t="s">
        <v>266</v>
      </c>
      <c r="W263" s="2">
        <v>5</v>
      </c>
      <c r="X263" s="2">
        <v>0</v>
      </c>
      <c r="Y263" s="2">
        <v>1</v>
      </c>
      <c r="Z263" s="2">
        <v>29</v>
      </c>
    </row>
    <row r="264" spans="1:26" x14ac:dyDescent="0.35">
      <c r="A264" s="2">
        <v>40755</v>
      </c>
      <c r="B264" s="2" t="s">
        <v>264</v>
      </c>
      <c r="C264" s="2" t="s">
        <v>194</v>
      </c>
      <c r="D264" s="2" t="s">
        <v>195</v>
      </c>
      <c r="E264" s="2" t="s">
        <v>196</v>
      </c>
      <c r="F264" s="2" t="s">
        <v>210</v>
      </c>
      <c r="G264" s="2">
        <v>244</v>
      </c>
      <c r="H264" s="2">
        <v>4</v>
      </c>
      <c r="I264" s="2">
        <v>237</v>
      </c>
      <c r="J264" s="2">
        <v>2</v>
      </c>
      <c r="K264" s="2">
        <v>45</v>
      </c>
      <c r="L264" s="2">
        <v>28</v>
      </c>
      <c r="M264" s="2">
        <v>16</v>
      </c>
      <c r="N264" s="2">
        <v>11</v>
      </c>
      <c r="O264" s="2">
        <v>7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7</v>
      </c>
      <c r="V264" s="2" t="s">
        <v>241</v>
      </c>
      <c r="W264" s="2">
        <v>5</v>
      </c>
      <c r="X264" s="2">
        <v>0</v>
      </c>
      <c r="Y264" s="2">
        <v>1</v>
      </c>
      <c r="Z264" s="2">
        <v>23</v>
      </c>
    </row>
    <row r="265" spans="1:26" x14ac:dyDescent="0.35">
      <c r="A265" s="2">
        <v>40755</v>
      </c>
      <c r="B265" s="2" t="s">
        <v>264</v>
      </c>
      <c r="C265" s="2" t="s">
        <v>194</v>
      </c>
      <c r="D265" s="2" t="s">
        <v>195</v>
      </c>
      <c r="E265" s="2" t="s">
        <v>196</v>
      </c>
      <c r="F265" s="2" t="s">
        <v>210</v>
      </c>
      <c r="G265" s="2">
        <v>244</v>
      </c>
      <c r="H265" s="2">
        <v>4</v>
      </c>
      <c r="I265" s="2">
        <v>237</v>
      </c>
      <c r="J265" s="2">
        <v>2</v>
      </c>
      <c r="K265" s="2">
        <v>45</v>
      </c>
      <c r="L265" s="2">
        <v>28</v>
      </c>
      <c r="M265" s="2">
        <v>16</v>
      </c>
      <c r="N265" s="2">
        <v>11</v>
      </c>
      <c r="O265" s="2">
        <v>8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8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</row>
    <row r="266" spans="1:26" x14ac:dyDescent="0.35">
      <c r="A266" s="2">
        <v>40755</v>
      </c>
      <c r="B266" s="2" t="s">
        <v>264</v>
      </c>
      <c r="C266" s="2" t="s">
        <v>194</v>
      </c>
      <c r="D266" s="2" t="s">
        <v>195</v>
      </c>
      <c r="E266" s="2" t="s">
        <v>196</v>
      </c>
      <c r="F266" s="2" t="s">
        <v>210</v>
      </c>
      <c r="G266" s="2">
        <v>244</v>
      </c>
      <c r="H266" s="2">
        <v>4</v>
      </c>
      <c r="I266" s="2">
        <v>237</v>
      </c>
      <c r="J266" s="2">
        <v>2</v>
      </c>
      <c r="K266" s="2">
        <v>45</v>
      </c>
      <c r="L266" s="2">
        <v>28</v>
      </c>
      <c r="M266" s="2">
        <v>16</v>
      </c>
      <c r="N266" s="2">
        <v>11</v>
      </c>
      <c r="O266" s="2">
        <v>9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9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</row>
    <row r="267" spans="1:26" x14ac:dyDescent="0.35">
      <c r="A267" s="2">
        <v>40755</v>
      </c>
      <c r="B267" s="2" t="s">
        <v>264</v>
      </c>
      <c r="C267" s="2" t="s">
        <v>194</v>
      </c>
      <c r="D267" s="2" t="s">
        <v>195</v>
      </c>
      <c r="E267" s="2" t="s">
        <v>196</v>
      </c>
      <c r="F267" s="2" t="s">
        <v>210</v>
      </c>
      <c r="G267" s="2">
        <v>244</v>
      </c>
      <c r="H267" s="2">
        <v>4</v>
      </c>
      <c r="I267" s="2">
        <v>237</v>
      </c>
      <c r="J267" s="2">
        <v>2</v>
      </c>
      <c r="K267" s="2">
        <v>45</v>
      </c>
      <c r="L267" s="2">
        <v>28</v>
      </c>
      <c r="M267" s="2">
        <v>16</v>
      </c>
      <c r="N267" s="2">
        <v>11</v>
      </c>
      <c r="O267" s="2">
        <v>10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10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</row>
    <row r="268" spans="1:26" x14ac:dyDescent="0.35">
      <c r="A268" s="2">
        <v>40755</v>
      </c>
      <c r="B268" s="2" t="s">
        <v>264</v>
      </c>
      <c r="C268" s="2" t="s">
        <v>194</v>
      </c>
      <c r="D268" s="2" t="s">
        <v>195</v>
      </c>
      <c r="E268" s="2" t="s">
        <v>196</v>
      </c>
      <c r="F268" s="2" t="s">
        <v>210</v>
      </c>
      <c r="G268" s="2">
        <v>244</v>
      </c>
      <c r="H268" s="2">
        <v>4</v>
      </c>
      <c r="I268" s="2">
        <v>237</v>
      </c>
      <c r="J268" s="2">
        <v>2</v>
      </c>
      <c r="K268" s="2">
        <v>45</v>
      </c>
      <c r="L268" s="2">
        <v>28</v>
      </c>
      <c r="M268" s="2">
        <v>16</v>
      </c>
      <c r="N268" s="2">
        <v>11</v>
      </c>
      <c r="O268" s="2">
        <v>11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11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</row>
    <row r="269" spans="1:26" x14ac:dyDescent="0.35">
      <c r="A269" s="2">
        <v>40761</v>
      </c>
      <c r="B269" s="2" t="s">
        <v>269</v>
      </c>
      <c r="C269" s="2" t="s">
        <v>229</v>
      </c>
      <c r="D269" s="2" t="s">
        <v>209</v>
      </c>
      <c r="E269" s="2" t="s">
        <v>196</v>
      </c>
      <c r="F269" s="2" t="s">
        <v>197</v>
      </c>
      <c r="G269" s="2">
        <v>203</v>
      </c>
      <c r="H269" s="2">
        <v>8</v>
      </c>
      <c r="I269" s="2">
        <v>166</v>
      </c>
      <c r="J269" s="2">
        <v>9</v>
      </c>
      <c r="K269" s="2">
        <v>35</v>
      </c>
      <c r="L269" s="2">
        <v>41</v>
      </c>
      <c r="M269" s="2">
        <v>17</v>
      </c>
      <c r="N269" s="2">
        <v>7</v>
      </c>
      <c r="O269" s="2">
        <v>1</v>
      </c>
      <c r="P269" s="2" t="s">
        <v>196</v>
      </c>
      <c r="Q269" s="2">
        <v>43</v>
      </c>
      <c r="R269" s="2">
        <v>1</v>
      </c>
      <c r="S269" s="2">
        <v>0</v>
      </c>
      <c r="T269" s="2">
        <v>0</v>
      </c>
      <c r="U269" s="2">
        <v>1</v>
      </c>
      <c r="V269" s="2" t="s">
        <v>267</v>
      </c>
      <c r="W269" s="2">
        <v>11</v>
      </c>
      <c r="X269" s="2">
        <v>0</v>
      </c>
      <c r="Y269" s="2">
        <v>0</v>
      </c>
      <c r="Z269" s="2">
        <v>58</v>
      </c>
    </row>
    <row r="270" spans="1:26" x14ac:dyDescent="0.35">
      <c r="A270" s="2">
        <v>40761</v>
      </c>
      <c r="B270" s="2" t="s">
        <v>269</v>
      </c>
      <c r="C270" s="2" t="s">
        <v>229</v>
      </c>
      <c r="D270" s="2" t="s">
        <v>209</v>
      </c>
      <c r="E270" s="2" t="s">
        <v>196</v>
      </c>
      <c r="F270" s="2" t="s">
        <v>197</v>
      </c>
      <c r="G270" s="2">
        <v>203</v>
      </c>
      <c r="H270" s="2">
        <v>8</v>
      </c>
      <c r="I270" s="2">
        <v>166</v>
      </c>
      <c r="J270" s="2">
        <v>9</v>
      </c>
      <c r="K270" s="2">
        <v>35</v>
      </c>
      <c r="L270" s="2">
        <v>41</v>
      </c>
      <c r="M270" s="2">
        <v>17</v>
      </c>
      <c r="N270" s="2">
        <v>7</v>
      </c>
      <c r="O270" s="2">
        <v>2</v>
      </c>
      <c r="P270" s="2" t="s">
        <v>212</v>
      </c>
      <c r="Q270" s="2">
        <v>11</v>
      </c>
      <c r="R270" s="2">
        <v>1</v>
      </c>
      <c r="S270" s="2">
        <v>0</v>
      </c>
      <c r="T270" s="2">
        <v>0</v>
      </c>
      <c r="U270" s="2">
        <v>2</v>
      </c>
      <c r="V270" s="2" t="s">
        <v>203</v>
      </c>
      <c r="W270" s="2">
        <v>8</v>
      </c>
      <c r="X270" s="2">
        <v>0</v>
      </c>
      <c r="Y270" s="2">
        <v>2</v>
      </c>
      <c r="Z270" s="2">
        <v>20</v>
      </c>
    </row>
    <row r="271" spans="1:26" x14ac:dyDescent="0.35">
      <c r="A271" s="2">
        <v>40761</v>
      </c>
      <c r="B271" s="2" t="s">
        <v>269</v>
      </c>
      <c r="C271" s="2" t="s">
        <v>229</v>
      </c>
      <c r="D271" s="2" t="s">
        <v>209</v>
      </c>
      <c r="E271" s="2" t="s">
        <v>196</v>
      </c>
      <c r="F271" s="2" t="s">
        <v>197</v>
      </c>
      <c r="G271" s="2">
        <v>203</v>
      </c>
      <c r="H271" s="2">
        <v>8</v>
      </c>
      <c r="I271" s="2">
        <v>166</v>
      </c>
      <c r="J271" s="2">
        <v>9</v>
      </c>
      <c r="K271" s="2">
        <v>35</v>
      </c>
      <c r="L271" s="2">
        <v>41</v>
      </c>
      <c r="M271" s="2">
        <v>17</v>
      </c>
      <c r="N271" s="2">
        <v>7</v>
      </c>
      <c r="O271" s="2">
        <v>3</v>
      </c>
      <c r="P271" s="2" t="s">
        <v>225</v>
      </c>
      <c r="Q271" s="2">
        <v>45</v>
      </c>
      <c r="R271" s="2">
        <v>1</v>
      </c>
      <c r="S271" s="2">
        <v>0</v>
      </c>
      <c r="T271" s="2">
        <v>0</v>
      </c>
      <c r="U271" s="2">
        <v>3</v>
      </c>
      <c r="V271" s="2" t="s">
        <v>230</v>
      </c>
      <c r="W271" s="2">
        <v>7</v>
      </c>
      <c r="X271" s="2">
        <v>0</v>
      </c>
      <c r="Y271" s="2">
        <v>3</v>
      </c>
      <c r="Z271" s="2">
        <v>42</v>
      </c>
    </row>
    <row r="272" spans="1:26" x14ac:dyDescent="0.35">
      <c r="A272" s="2">
        <v>40761</v>
      </c>
      <c r="B272" s="2" t="s">
        <v>269</v>
      </c>
      <c r="C272" s="2" t="s">
        <v>229</v>
      </c>
      <c r="D272" s="2" t="s">
        <v>209</v>
      </c>
      <c r="E272" s="2" t="s">
        <v>196</v>
      </c>
      <c r="F272" s="2" t="s">
        <v>197</v>
      </c>
      <c r="G272" s="2">
        <v>203</v>
      </c>
      <c r="H272" s="2">
        <v>8</v>
      </c>
      <c r="I272" s="2">
        <v>166</v>
      </c>
      <c r="J272" s="2">
        <v>9</v>
      </c>
      <c r="K272" s="2">
        <v>35</v>
      </c>
      <c r="L272" s="2">
        <v>41</v>
      </c>
      <c r="M272" s="2">
        <v>17</v>
      </c>
      <c r="N272" s="2">
        <v>7</v>
      </c>
      <c r="O272" s="2">
        <v>4</v>
      </c>
      <c r="P272" s="2" t="s">
        <v>233</v>
      </c>
      <c r="Q272" s="2">
        <v>41</v>
      </c>
      <c r="R272" s="2">
        <v>0</v>
      </c>
      <c r="S272" s="2">
        <v>0</v>
      </c>
      <c r="T272" s="2">
        <v>0</v>
      </c>
      <c r="U272" s="2">
        <v>4</v>
      </c>
      <c r="V272" s="2" t="s">
        <v>233</v>
      </c>
      <c r="W272" s="2">
        <v>7</v>
      </c>
      <c r="X272" s="2">
        <v>0</v>
      </c>
      <c r="Y272" s="2">
        <v>3</v>
      </c>
      <c r="Z272" s="2">
        <v>30</v>
      </c>
    </row>
    <row r="273" spans="1:26" x14ac:dyDescent="0.35">
      <c r="A273" s="2">
        <v>40761</v>
      </c>
      <c r="B273" s="2" t="s">
        <v>269</v>
      </c>
      <c r="C273" s="2" t="s">
        <v>229</v>
      </c>
      <c r="D273" s="2" t="s">
        <v>209</v>
      </c>
      <c r="E273" s="2" t="s">
        <v>196</v>
      </c>
      <c r="F273" s="2" t="s">
        <v>197</v>
      </c>
      <c r="G273" s="2">
        <v>203</v>
      </c>
      <c r="H273" s="2">
        <v>8</v>
      </c>
      <c r="I273" s="2">
        <v>166</v>
      </c>
      <c r="J273" s="2">
        <v>9</v>
      </c>
      <c r="K273" s="2">
        <v>35</v>
      </c>
      <c r="L273" s="2">
        <v>41</v>
      </c>
      <c r="M273" s="2">
        <v>17</v>
      </c>
      <c r="N273" s="2">
        <v>7</v>
      </c>
      <c r="O273" s="2">
        <v>5</v>
      </c>
      <c r="P273" s="2" t="s">
        <v>202</v>
      </c>
      <c r="Q273" s="2">
        <v>4</v>
      </c>
      <c r="R273" s="2">
        <v>1</v>
      </c>
      <c r="S273" s="2">
        <v>0</v>
      </c>
      <c r="T273" s="2">
        <v>0</v>
      </c>
      <c r="U273" s="2">
        <v>5</v>
      </c>
      <c r="V273" s="2" t="s">
        <v>196</v>
      </c>
      <c r="W273" s="2">
        <v>2</v>
      </c>
      <c r="X273" s="2">
        <v>0</v>
      </c>
      <c r="Y273" s="2">
        <v>1</v>
      </c>
      <c r="Z273" s="2">
        <v>9</v>
      </c>
    </row>
    <row r="274" spans="1:26" x14ac:dyDescent="0.35">
      <c r="A274" s="2">
        <v>40761</v>
      </c>
      <c r="B274" s="2" t="s">
        <v>269</v>
      </c>
      <c r="C274" s="2" t="s">
        <v>229</v>
      </c>
      <c r="D274" s="2" t="s">
        <v>209</v>
      </c>
      <c r="E274" s="2" t="s">
        <v>196</v>
      </c>
      <c r="F274" s="2" t="s">
        <v>197</v>
      </c>
      <c r="G274" s="2">
        <v>203</v>
      </c>
      <c r="H274" s="2">
        <v>8</v>
      </c>
      <c r="I274" s="2">
        <v>166</v>
      </c>
      <c r="J274" s="2">
        <v>9</v>
      </c>
      <c r="K274" s="2">
        <v>35</v>
      </c>
      <c r="L274" s="2">
        <v>41</v>
      </c>
      <c r="M274" s="2">
        <v>17</v>
      </c>
      <c r="N274" s="2">
        <v>7</v>
      </c>
      <c r="O274" s="2">
        <v>6</v>
      </c>
      <c r="P274" s="2" t="s">
        <v>267</v>
      </c>
      <c r="Q274" s="2">
        <v>3</v>
      </c>
      <c r="R274" s="2">
        <v>1</v>
      </c>
      <c r="S274" s="2">
        <v>0</v>
      </c>
      <c r="T274" s="2">
        <v>0</v>
      </c>
      <c r="U274" s="2">
        <v>6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</row>
    <row r="275" spans="1:26" x14ac:dyDescent="0.35">
      <c r="A275" s="2">
        <v>40761</v>
      </c>
      <c r="B275" s="2" t="s">
        <v>269</v>
      </c>
      <c r="C275" s="2" t="s">
        <v>229</v>
      </c>
      <c r="D275" s="2" t="s">
        <v>209</v>
      </c>
      <c r="E275" s="2" t="s">
        <v>196</v>
      </c>
      <c r="F275" s="2" t="s">
        <v>197</v>
      </c>
      <c r="G275" s="2">
        <v>203</v>
      </c>
      <c r="H275" s="2">
        <v>8</v>
      </c>
      <c r="I275" s="2">
        <v>166</v>
      </c>
      <c r="J275" s="2">
        <v>9</v>
      </c>
      <c r="K275" s="2">
        <v>35</v>
      </c>
      <c r="L275" s="2">
        <v>41</v>
      </c>
      <c r="M275" s="2">
        <v>17</v>
      </c>
      <c r="N275" s="2">
        <v>7</v>
      </c>
      <c r="O275" s="2">
        <v>7</v>
      </c>
      <c r="P275" s="2" t="s">
        <v>230</v>
      </c>
      <c r="Q275" s="2">
        <v>0</v>
      </c>
      <c r="R275" s="2">
        <v>1</v>
      </c>
      <c r="S275" s="2">
        <v>0</v>
      </c>
      <c r="T275" s="2">
        <v>0</v>
      </c>
      <c r="U275" s="2">
        <v>7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</row>
    <row r="276" spans="1:26" x14ac:dyDescent="0.35">
      <c r="A276" s="2">
        <v>40761</v>
      </c>
      <c r="B276" s="2" t="s">
        <v>269</v>
      </c>
      <c r="C276" s="2" t="s">
        <v>229</v>
      </c>
      <c r="D276" s="2" t="s">
        <v>209</v>
      </c>
      <c r="E276" s="2" t="s">
        <v>196</v>
      </c>
      <c r="F276" s="2" t="s">
        <v>197</v>
      </c>
      <c r="G276" s="2">
        <v>203</v>
      </c>
      <c r="H276" s="2">
        <v>8</v>
      </c>
      <c r="I276" s="2">
        <v>166</v>
      </c>
      <c r="J276" s="2">
        <v>9</v>
      </c>
      <c r="K276" s="2">
        <v>35</v>
      </c>
      <c r="L276" s="2">
        <v>41</v>
      </c>
      <c r="M276" s="2">
        <v>17</v>
      </c>
      <c r="N276" s="2">
        <v>7</v>
      </c>
      <c r="O276" s="2">
        <v>8</v>
      </c>
      <c r="P276" s="2" t="s">
        <v>270</v>
      </c>
      <c r="Q276" s="2">
        <v>0</v>
      </c>
      <c r="R276" s="2">
        <v>1</v>
      </c>
      <c r="S276" s="2">
        <v>0</v>
      </c>
      <c r="T276" s="2">
        <v>0</v>
      </c>
      <c r="U276" s="2">
        <v>8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</row>
    <row r="277" spans="1:26" x14ac:dyDescent="0.35">
      <c r="A277" s="2">
        <v>40761</v>
      </c>
      <c r="B277" s="2" t="s">
        <v>269</v>
      </c>
      <c r="C277" s="2" t="s">
        <v>229</v>
      </c>
      <c r="D277" s="2" t="s">
        <v>209</v>
      </c>
      <c r="E277" s="2" t="s">
        <v>196</v>
      </c>
      <c r="F277" s="2" t="s">
        <v>197</v>
      </c>
      <c r="G277" s="2">
        <v>203</v>
      </c>
      <c r="H277" s="2">
        <v>8</v>
      </c>
      <c r="I277" s="2">
        <v>166</v>
      </c>
      <c r="J277" s="2">
        <v>9</v>
      </c>
      <c r="K277" s="2">
        <v>35</v>
      </c>
      <c r="L277" s="2">
        <v>41</v>
      </c>
      <c r="M277" s="2">
        <v>17</v>
      </c>
      <c r="N277" s="2">
        <v>7</v>
      </c>
      <c r="O277" s="2">
        <v>9</v>
      </c>
      <c r="P277" s="2" t="s">
        <v>203</v>
      </c>
      <c r="Q277" s="2">
        <v>17</v>
      </c>
      <c r="R277" s="2">
        <v>1</v>
      </c>
      <c r="S277" s="2">
        <v>0</v>
      </c>
      <c r="T277" s="2">
        <v>0</v>
      </c>
      <c r="U277" s="2">
        <v>9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</row>
    <row r="278" spans="1:26" x14ac:dyDescent="0.35">
      <c r="A278" s="2">
        <v>40761</v>
      </c>
      <c r="B278" s="2" t="s">
        <v>269</v>
      </c>
      <c r="C278" s="2" t="s">
        <v>229</v>
      </c>
      <c r="D278" s="2" t="s">
        <v>209</v>
      </c>
      <c r="E278" s="2" t="s">
        <v>196</v>
      </c>
      <c r="F278" s="2" t="s">
        <v>197</v>
      </c>
      <c r="G278" s="2">
        <v>203</v>
      </c>
      <c r="H278" s="2">
        <v>8</v>
      </c>
      <c r="I278" s="2">
        <v>166</v>
      </c>
      <c r="J278" s="2">
        <v>9</v>
      </c>
      <c r="K278" s="2">
        <v>35</v>
      </c>
      <c r="L278" s="2">
        <v>41</v>
      </c>
      <c r="M278" s="2">
        <v>17</v>
      </c>
      <c r="N278" s="2">
        <v>7</v>
      </c>
      <c r="O278" s="2">
        <v>10</v>
      </c>
      <c r="P278" s="2" t="s">
        <v>201</v>
      </c>
      <c r="Q278" s="2">
        <v>22</v>
      </c>
      <c r="R278" s="2">
        <v>0</v>
      </c>
      <c r="S278" s="2">
        <v>0</v>
      </c>
      <c r="T278" s="2">
        <v>0</v>
      </c>
      <c r="U278" s="2">
        <v>10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</row>
    <row r="279" spans="1:26" x14ac:dyDescent="0.35">
      <c r="A279" s="2">
        <v>40761</v>
      </c>
      <c r="B279" s="2" t="s">
        <v>269</v>
      </c>
      <c r="C279" s="2" t="s">
        <v>229</v>
      </c>
      <c r="D279" s="2" t="s">
        <v>209</v>
      </c>
      <c r="E279" s="2" t="s">
        <v>196</v>
      </c>
      <c r="F279" s="2" t="s">
        <v>197</v>
      </c>
      <c r="G279" s="2">
        <v>203</v>
      </c>
      <c r="H279" s="2">
        <v>8</v>
      </c>
      <c r="I279" s="2">
        <v>166</v>
      </c>
      <c r="J279" s="2">
        <v>9</v>
      </c>
      <c r="K279" s="2">
        <v>35</v>
      </c>
      <c r="L279" s="2">
        <v>41</v>
      </c>
      <c r="M279" s="2">
        <v>17</v>
      </c>
      <c r="N279" s="2">
        <v>7</v>
      </c>
      <c r="O279" s="2">
        <v>11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11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</row>
    <row r="280" spans="1:26" x14ac:dyDescent="0.35">
      <c r="A280" s="2">
        <v>40769</v>
      </c>
      <c r="B280" s="2" t="s">
        <v>271</v>
      </c>
      <c r="C280" s="2" t="s">
        <v>229</v>
      </c>
      <c r="D280" s="2" t="s">
        <v>195</v>
      </c>
      <c r="E280" s="2" t="s">
        <v>233</v>
      </c>
      <c r="F280" s="2" t="s">
        <v>197</v>
      </c>
      <c r="G280" s="2">
        <v>214</v>
      </c>
      <c r="H280" s="2">
        <v>9</v>
      </c>
      <c r="I280" s="2">
        <v>140</v>
      </c>
      <c r="J280" s="2">
        <v>7</v>
      </c>
      <c r="K280" s="2">
        <v>40</v>
      </c>
      <c r="L280" s="2">
        <v>42</v>
      </c>
      <c r="M280" s="2">
        <v>8</v>
      </c>
      <c r="N280" s="2">
        <v>9</v>
      </c>
      <c r="O280" s="2">
        <v>1</v>
      </c>
      <c r="P280" s="2" t="s">
        <v>224</v>
      </c>
      <c r="Q280" s="2">
        <v>1</v>
      </c>
      <c r="R280" s="2">
        <v>1</v>
      </c>
      <c r="S280" s="2">
        <v>0</v>
      </c>
      <c r="T280" s="2">
        <v>0</v>
      </c>
      <c r="U280" s="2">
        <v>1</v>
      </c>
      <c r="V280" s="2" t="s">
        <v>265</v>
      </c>
      <c r="W280" s="2">
        <v>7</v>
      </c>
      <c r="X280" s="2">
        <v>3</v>
      </c>
      <c r="Y280" s="2">
        <v>2</v>
      </c>
      <c r="Z280" s="2">
        <v>17</v>
      </c>
    </row>
    <row r="281" spans="1:26" x14ac:dyDescent="0.35">
      <c r="A281" s="2">
        <v>40769</v>
      </c>
      <c r="B281" s="2" t="s">
        <v>271</v>
      </c>
      <c r="C281" s="2" t="s">
        <v>229</v>
      </c>
      <c r="D281" s="2" t="s">
        <v>195</v>
      </c>
      <c r="E281" s="2" t="s">
        <v>233</v>
      </c>
      <c r="F281" s="2" t="s">
        <v>197</v>
      </c>
      <c r="G281" s="2">
        <v>214</v>
      </c>
      <c r="H281" s="2">
        <v>9</v>
      </c>
      <c r="I281" s="2">
        <v>140</v>
      </c>
      <c r="J281" s="2">
        <v>7</v>
      </c>
      <c r="K281" s="2">
        <v>40</v>
      </c>
      <c r="L281" s="2">
        <v>42</v>
      </c>
      <c r="M281" s="2">
        <v>8</v>
      </c>
      <c r="N281" s="2">
        <v>9</v>
      </c>
      <c r="O281" s="2">
        <v>2</v>
      </c>
      <c r="P281" s="2" t="s">
        <v>230</v>
      </c>
      <c r="Q281" s="2">
        <v>22</v>
      </c>
      <c r="R281" s="2">
        <v>1</v>
      </c>
      <c r="S281" s="2">
        <v>0</v>
      </c>
      <c r="T281" s="2">
        <v>0</v>
      </c>
      <c r="U281" s="2">
        <v>2</v>
      </c>
      <c r="V281" s="2" t="s">
        <v>203</v>
      </c>
      <c r="W281" s="2">
        <v>9</v>
      </c>
      <c r="X281" s="2">
        <v>2</v>
      </c>
      <c r="Y281" s="2">
        <v>2</v>
      </c>
      <c r="Z281" s="2">
        <v>39</v>
      </c>
    </row>
    <row r="282" spans="1:26" x14ac:dyDescent="0.35">
      <c r="A282" s="2">
        <v>40769</v>
      </c>
      <c r="B282" s="2" t="s">
        <v>271</v>
      </c>
      <c r="C282" s="2" t="s">
        <v>229</v>
      </c>
      <c r="D282" s="2" t="s">
        <v>195</v>
      </c>
      <c r="E282" s="2" t="s">
        <v>233</v>
      </c>
      <c r="F282" s="2" t="s">
        <v>197</v>
      </c>
      <c r="G282" s="2">
        <v>214</v>
      </c>
      <c r="H282" s="2">
        <v>9</v>
      </c>
      <c r="I282" s="2">
        <v>140</v>
      </c>
      <c r="J282" s="2">
        <v>7</v>
      </c>
      <c r="K282" s="2">
        <v>40</v>
      </c>
      <c r="L282" s="2">
        <v>42</v>
      </c>
      <c r="M282" s="2">
        <v>8</v>
      </c>
      <c r="N282" s="2">
        <v>9</v>
      </c>
      <c r="O282" s="2">
        <v>3</v>
      </c>
      <c r="P282" s="2" t="s">
        <v>265</v>
      </c>
      <c r="Q282" s="2">
        <v>35</v>
      </c>
      <c r="R282" s="2">
        <v>1</v>
      </c>
      <c r="S282" s="2">
        <v>0</v>
      </c>
      <c r="T282" s="2">
        <v>0</v>
      </c>
      <c r="U282" s="2">
        <v>3</v>
      </c>
      <c r="V282" s="2" t="s">
        <v>272</v>
      </c>
      <c r="W282" s="2">
        <v>3</v>
      </c>
      <c r="X282" s="2">
        <v>0</v>
      </c>
      <c r="Y282" s="2">
        <v>0</v>
      </c>
      <c r="Z282" s="2">
        <v>16</v>
      </c>
    </row>
    <row r="283" spans="1:26" x14ac:dyDescent="0.35">
      <c r="A283" s="2">
        <v>40769</v>
      </c>
      <c r="B283" s="2" t="s">
        <v>271</v>
      </c>
      <c r="C283" s="2" t="s">
        <v>229</v>
      </c>
      <c r="D283" s="2" t="s">
        <v>195</v>
      </c>
      <c r="E283" s="2" t="s">
        <v>233</v>
      </c>
      <c r="F283" s="2" t="s">
        <v>197</v>
      </c>
      <c r="G283" s="2">
        <v>214</v>
      </c>
      <c r="H283" s="2">
        <v>9</v>
      </c>
      <c r="I283" s="2">
        <v>140</v>
      </c>
      <c r="J283" s="2">
        <v>7</v>
      </c>
      <c r="K283" s="2">
        <v>40</v>
      </c>
      <c r="L283" s="2">
        <v>42</v>
      </c>
      <c r="M283" s="2">
        <v>8</v>
      </c>
      <c r="N283" s="2">
        <v>9</v>
      </c>
      <c r="O283" s="2">
        <v>4</v>
      </c>
      <c r="P283" s="2" t="s">
        <v>225</v>
      </c>
      <c r="Q283" s="2">
        <v>27</v>
      </c>
      <c r="R283" s="2">
        <v>1</v>
      </c>
      <c r="S283" s="2">
        <v>0</v>
      </c>
      <c r="T283" s="2">
        <v>0</v>
      </c>
      <c r="U283" s="2">
        <v>4</v>
      </c>
      <c r="V283" s="2" t="s">
        <v>214</v>
      </c>
      <c r="W283" s="2">
        <v>4</v>
      </c>
      <c r="X283" s="2">
        <v>1</v>
      </c>
      <c r="Y283" s="2">
        <v>1</v>
      </c>
      <c r="Z283" s="2">
        <v>6</v>
      </c>
    </row>
    <row r="284" spans="1:26" x14ac:dyDescent="0.35">
      <c r="A284" s="2">
        <v>40769</v>
      </c>
      <c r="B284" s="2" t="s">
        <v>271</v>
      </c>
      <c r="C284" s="2" t="s">
        <v>229</v>
      </c>
      <c r="D284" s="2" t="s">
        <v>195</v>
      </c>
      <c r="E284" s="2" t="s">
        <v>233</v>
      </c>
      <c r="F284" s="2" t="s">
        <v>197</v>
      </c>
      <c r="G284" s="2">
        <v>214</v>
      </c>
      <c r="H284" s="2">
        <v>9</v>
      </c>
      <c r="I284" s="2">
        <v>140</v>
      </c>
      <c r="J284" s="2">
        <v>7</v>
      </c>
      <c r="K284" s="2">
        <v>40</v>
      </c>
      <c r="L284" s="2">
        <v>42</v>
      </c>
      <c r="M284" s="2">
        <v>8</v>
      </c>
      <c r="N284" s="2">
        <v>9</v>
      </c>
      <c r="O284" s="2">
        <v>5</v>
      </c>
      <c r="P284" s="2" t="s">
        <v>202</v>
      </c>
      <c r="Q284" s="2">
        <v>0</v>
      </c>
      <c r="R284" s="2">
        <v>1</v>
      </c>
      <c r="S284" s="2">
        <v>0</v>
      </c>
      <c r="T284" s="2">
        <v>0</v>
      </c>
      <c r="U284" s="2">
        <v>5</v>
      </c>
      <c r="V284" s="2" t="s">
        <v>273</v>
      </c>
      <c r="W284" s="2">
        <v>6</v>
      </c>
      <c r="X284" s="2">
        <v>2</v>
      </c>
      <c r="Y284" s="2">
        <v>2</v>
      </c>
      <c r="Z284" s="2">
        <v>13</v>
      </c>
    </row>
    <row r="285" spans="1:26" x14ac:dyDescent="0.35">
      <c r="A285" s="2">
        <v>40769</v>
      </c>
      <c r="B285" s="2" t="s">
        <v>271</v>
      </c>
      <c r="C285" s="2" t="s">
        <v>229</v>
      </c>
      <c r="D285" s="2" t="s">
        <v>195</v>
      </c>
      <c r="E285" s="2" t="s">
        <v>233</v>
      </c>
      <c r="F285" s="2" t="s">
        <v>197</v>
      </c>
      <c r="G285" s="2">
        <v>214</v>
      </c>
      <c r="H285" s="2">
        <v>9</v>
      </c>
      <c r="I285" s="2">
        <v>140</v>
      </c>
      <c r="J285" s="2">
        <v>7</v>
      </c>
      <c r="K285" s="2">
        <v>40</v>
      </c>
      <c r="L285" s="2">
        <v>42</v>
      </c>
      <c r="M285" s="2">
        <v>8</v>
      </c>
      <c r="N285" s="2">
        <v>9</v>
      </c>
      <c r="O285" s="2">
        <v>6</v>
      </c>
      <c r="P285" s="2" t="s">
        <v>233</v>
      </c>
      <c r="Q285" s="2">
        <v>84</v>
      </c>
      <c r="R285" s="2">
        <v>0</v>
      </c>
      <c r="S285" s="2">
        <v>1</v>
      </c>
      <c r="T285" s="2">
        <v>0</v>
      </c>
      <c r="U285" s="2">
        <v>6</v>
      </c>
      <c r="V285" s="2" t="s">
        <v>230</v>
      </c>
      <c r="W285" s="2">
        <v>4</v>
      </c>
      <c r="X285" s="2">
        <v>0</v>
      </c>
      <c r="Y285" s="2">
        <v>0</v>
      </c>
      <c r="Z285" s="2">
        <v>22</v>
      </c>
    </row>
    <row r="286" spans="1:26" x14ac:dyDescent="0.35">
      <c r="A286" s="2">
        <v>40769</v>
      </c>
      <c r="B286" s="2" t="s">
        <v>271</v>
      </c>
      <c r="C286" s="2" t="s">
        <v>229</v>
      </c>
      <c r="D286" s="2" t="s">
        <v>195</v>
      </c>
      <c r="E286" s="2" t="s">
        <v>233</v>
      </c>
      <c r="F286" s="2" t="s">
        <v>197</v>
      </c>
      <c r="G286" s="2">
        <v>214</v>
      </c>
      <c r="H286" s="2">
        <v>9</v>
      </c>
      <c r="I286" s="2">
        <v>140</v>
      </c>
      <c r="J286" s="2">
        <v>7</v>
      </c>
      <c r="K286" s="2">
        <v>40</v>
      </c>
      <c r="L286" s="2">
        <v>42</v>
      </c>
      <c r="M286" s="2">
        <v>8</v>
      </c>
      <c r="N286" s="2">
        <v>9</v>
      </c>
      <c r="O286" s="2">
        <v>7</v>
      </c>
      <c r="P286" s="2" t="s">
        <v>214</v>
      </c>
      <c r="Q286" s="2">
        <v>5</v>
      </c>
      <c r="R286" s="2">
        <v>1</v>
      </c>
      <c r="S286" s="2">
        <v>0</v>
      </c>
      <c r="T286" s="2">
        <v>0</v>
      </c>
      <c r="U286" s="2">
        <v>7</v>
      </c>
      <c r="V286" s="2" t="s">
        <v>202</v>
      </c>
      <c r="W286" s="2">
        <v>3</v>
      </c>
      <c r="X286" s="2">
        <v>0</v>
      </c>
      <c r="Y286" s="2">
        <v>0</v>
      </c>
      <c r="Z286" s="2">
        <v>8</v>
      </c>
    </row>
    <row r="287" spans="1:26" x14ac:dyDescent="0.35">
      <c r="A287" s="2">
        <v>40769</v>
      </c>
      <c r="B287" s="2" t="s">
        <v>271</v>
      </c>
      <c r="C287" s="2" t="s">
        <v>229</v>
      </c>
      <c r="D287" s="2" t="s">
        <v>195</v>
      </c>
      <c r="E287" s="2" t="s">
        <v>233</v>
      </c>
      <c r="F287" s="2" t="s">
        <v>197</v>
      </c>
      <c r="G287" s="2">
        <v>214</v>
      </c>
      <c r="H287" s="2">
        <v>9</v>
      </c>
      <c r="I287" s="2">
        <v>140</v>
      </c>
      <c r="J287" s="2">
        <v>7</v>
      </c>
      <c r="K287" s="2">
        <v>40</v>
      </c>
      <c r="L287" s="2">
        <v>42</v>
      </c>
      <c r="M287" s="2">
        <v>8</v>
      </c>
      <c r="N287" s="2">
        <v>9</v>
      </c>
      <c r="O287" s="2">
        <v>8</v>
      </c>
      <c r="P287" s="2" t="s">
        <v>203</v>
      </c>
      <c r="Q287" s="2">
        <v>11</v>
      </c>
      <c r="R287" s="2">
        <v>1</v>
      </c>
      <c r="S287" s="2">
        <v>0</v>
      </c>
      <c r="T287" s="2">
        <v>0</v>
      </c>
      <c r="U287" s="2">
        <v>8</v>
      </c>
      <c r="V287" s="2" t="s">
        <v>270</v>
      </c>
      <c r="W287" s="2">
        <v>2</v>
      </c>
      <c r="X287" s="2">
        <v>0</v>
      </c>
      <c r="Y287" s="2">
        <v>0</v>
      </c>
      <c r="Z287" s="2">
        <v>3</v>
      </c>
    </row>
    <row r="288" spans="1:26" x14ac:dyDescent="0.35">
      <c r="A288" s="2">
        <v>40769</v>
      </c>
      <c r="B288" s="2" t="s">
        <v>271</v>
      </c>
      <c r="C288" s="2" t="s">
        <v>229</v>
      </c>
      <c r="D288" s="2" t="s">
        <v>195</v>
      </c>
      <c r="E288" s="2" t="s">
        <v>233</v>
      </c>
      <c r="F288" s="2" t="s">
        <v>197</v>
      </c>
      <c r="G288" s="2">
        <v>214</v>
      </c>
      <c r="H288" s="2">
        <v>9</v>
      </c>
      <c r="I288" s="2">
        <v>140</v>
      </c>
      <c r="J288" s="2">
        <v>7</v>
      </c>
      <c r="K288" s="2">
        <v>40</v>
      </c>
      <c r="L288" s="2">
        <v>42</v>
      </c>
      <c r="M288" s="2">
        <v>8</v>
      </c>
      <c r="N288" s="2">
        <v>9</v>
      </c>
      <c r="O288" s="2">
        <v>9</v>
      </c>
      <c r="P288" s="2" t="s">
        <v>272</v>
      </c>
      <c r="Q288" s="2">
        <v>13</v>
      </c>
      <c r="R288" s="2">
        <v>1</v>
      </c>
      <c r="S288" s="2">
        <v>0</v>
      </c>
      <c r="T288" s="2">
        <v>0</v>
      </c>
      <c r="U288" s="2">
        <v>9</v>
      </c>
      <c r="V288" s="2" t="s">
        <v>233</v>
      </c>
      <c r="W288" s="2">
        <v>2</v>
      </c>
      <c r="X288" s="2">
        <v>0</v>
      </c>
      <c r="Y288" s="2">
        <v>0</v>
      </c>
      <c r="Z288" s="2">
        <v>7</v>
      </c>
    </row>
    <row r="289" spans="1:26" x14ac:dyDescent="0.35">
      <c r="A289" s="2">
        <v>40769</v>
      </c>
      <c r="B289" s="2" t="s">
        <v>271</v>
      </c>
      <c r="C289" s="2" t="s">
        <v>229</v>
      </c>
      <c r="D289" s="2" t="s">
        <v>195</v>
      </c>
      <c r="E289" s="2" t="s">
        <v>233</v>
      </c>
      <c r="F289" s="2" t="s">
        <v>197</v>
      </c>
      <c r="G289" s="2">
        <v>214</v>
      </c>
      <c r="H289" s="2">
        <v>9</v>
      </c>
      <c r="I289" s="2">
        <v>140</v>
      </c>
      <c r="J289" s="2">
        <v>7</v>
      </c>
      <c r="K289" s="2">
        <v>40</v>
      </c>
      <c r="L289" s="2">
        <v>42</v>
      </c>
      <c r="M289" s="2">
        <v>8</v>
      </c>
      <c r="N289" s="2">
        <v>9</v>
      </c>
      <c r="O289" s="2">
        <v>10</v>
      </c>
      <c r="P289" s="2" t="s">
        <v>273</v>
      </c>
      <c r="Q289" s="2">
        <v>8</v>
      </c>
      <c r="R289" s="2">
        <v>1</v>
      </c>
      <c r="S289" s="2">
        <v>0</v>
      </c>
      <c r="T289" s="2">
        <v>0</v>
      </c>
      <c r="U289" s="2">
        <v>10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</row>
    <row r="290" spans="1:26" x14ac:dyDescent="0.35">
      <c r="A290" s="2">
        <v>40769</v>
      </c>
      <c r="B290" s="2" t="s">
        <v>271</v>
      </c>
      <c r="C290" s="2" t="s">
        <v>229</v>
      </c>
      <c r="D290" s="2" t="s">
        <v>195</v>
      </c>
      <c r="E290" s="2" t="s">
        <v>233</v>
      </c>
      <c r="F290" s="2" t="s">
        <v>197</v>
      </c>
      <c r="G290" s="2">
        <v>214</v>
      </c>
      <c r="H290" s="2">
        <v>9</v>
      </c>
      <c r="I290" s="2">
        <v>140</v>
      </c>
      <c r="J290" s="2">
        <v>7</v>
      </c>
      <c r="K290" s="2">
        <v>40</v>
      </c>
      <c r="L290" s="2">
        <v>42</v>
      </c>
      <c r="M290" s="2">
        <v>8</v>
      </c>
      <c r="N290" s="2">
        <v>9</v>
      </c>
      <c r="O290" s="2">
        <v>11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11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</row>
    <row r="291" spans="1:26" x14ac:dyDescent="0.35">
      <c r="A291" s="2">
        <v>40776</v>
      </c>
      <c r="B291" s="2" t="s">
        <v>274</v>
      </c>
      <c r="C291" s="2" t="s">
        <v>208</v>
      </c>
      <c r="D291" s="2" t="s">
        <v>195</v>
      </c>
      <c r="E291" s="2" t="s">
        <v>233</v>
      </c>
      <c r="F291" s="2" t="s">
        <v>210</v>
      </c>
      <c r="G291" s="2">
        <v>62</v>
      </c>
      <c r="H291" s="2">
        <v>10</v>
      </c>
      <c r="I291" s="2">
        <v>275</v>
      </c>
      <c r="J291" s="2">
        <v>8</v>
      </c>
      <c r="K291" s="2">
        <v>45</v>
      </c>
      <c r="L291" s="2">
        <v>26</v>
      </c>
      <c r="M291" s="2">
        <v>11</v>
      </c>
      <c r="N291" s="2">
        <v>2</v>
      </c>
      <c r="O291" s="2">
        <v>1</v>
      </c>
      <c r="P291" s="2" t="s">
        <v>214</v>
      </c>
      <c r="Q291" s="2">
        <v>4</v>
      </c>
      <c r="R291" s="2">
        <v>1</v>
      </c>
      <c r="S291" s="2">
        <v>0</v>
      </c>
      <c r="T291" s="2">
        <v>0</v>
      </c>
      <c r="U291" s="2">
        <v>1</v>
      </c>
      <c r="V291" s="2" t="s">
        <v>214</v>
      </c>
      <c r="W291" s="2">
        <v>9</v>
      </c>
      <c r="X291" s="2">
        <v>0</v>
      </c>
      <c r="Y291" s="2">
        <v>0</v>
      </c>
      <c r="Z291" s="2">
        <v>40</v>
      </c>
    </row>
    <row r="292" spans="1:26" x14ac:dyDescent="0.35">
      <c r="A292" s="2">
        <v>40776</v>
      </c>
      <c r="B292" s="2" t="s">
        <v>274</v>
      </c>
      <c r="C292" s="2" t="s">
        <v>208</v>
      </c>
      <c r="D292" s="2" t="s">
        <v>195</v>
      </c>
      <c r="E292" s="2" t="s">
        <v>233</v>
      </c>
      <c r="F292" s="2" t="s">
        <v>210</v>
      </c>
      <c r="G292" s="2">
        <v>62</v>
      </c>
      <c r="H292" s="2">
        <v>10</v>
      </c>
      <c r="I292" s="2">
        <v>275</v>
      </c>
      <c r="J292" s="2">
        <v>8</v>
      </c>
      <c r="K292" s="2">
        <v>45</v>
      </c>
      <c r="L292" s="2">
        <v>26</v>
      </c>
      <c r="M292" s="2">
        <v>11</v>
      </c>
      <c r="N292" s="2">
        <v>2</v>
      </c>
      <c r="O292" s="2">
        <v>2</v>
      </c>
      <c r="P292" s="2" t="s">
        <v>202</v>
      </c>
      <c r="Q292" s="2">
        <v>12</v>
      </c>
      <c r="R292" s="2">
        <v>1</v>
      </c>
      <c r="S292" s="2">
        <v>0</v>
      </c>
      <c r="T292" s="2">
        <v>0</v>
      </c>
      <c r="U292" s="2">
        <v>2</v>
      </c>
      <c r="V292" s="2" t="s">
        <v>203</v>
      </c>
      <c r="W292" s="2">
        <v>9</v>
      </c>
      <c r="X292" s="2">
        <v>0</v>
      </c>
      <c r="Y292" s="2">
        <v>1</v>
      </c>
      <c r="Z292" s="2">
        <v>63</v>
      </c>
    </row>
    <row r="293" spans="1:26" x14ac:dyDescent="0.35">
      <c r="A293" s="2">
        <v>40776</v>
      </c>
      <c r="B293" s="2" t="s">
        <v>274</v>
      </c>
      <c r="C293" s="2" t="s">
        <v>208</v>
      </c>
      <c r="D293" s="2" t="s">
        <v>195</v>
      </c>
      <c r="E293" s="2" t="s">
        <v>233</v>
      </c>
      <c r="F293" s="2" t="s">
        <v>210</v>
      </c>
      <c r="G293" s="2">
        <v>62</v>
      </c>
      <c r="H293" s="2">
        <v>10</v>
      </c>
      <c r="I293" s="2">
        <v>275</v>
      </c>
      <c r="J293" s="2">
        <v>8</v>
      </c>
      <c r="K293" s="2">
        <v>45</v>
      </c>
      <c r="L293" s="2">
        <v>26</v>
      </c>
      <c r="M293" s="2">
        <v>11</v>
      </c>
      <c r="N293" s="2">
        <v>2</v>
      </c>
      <c r="O293" s="2">
        <v>3</v>
      </c>
      <c r="P293" s="2" t="s">
        <v>241</v>
      </c>
      <c r="Q293" s="2">
        <v>2</v>
      </c>
      <c r="R293" s="2">
        <v>1</v>
      </c>
      <c r="S293" s="2">
        <v>0</v>
      </c>
      <c r="T293" s="2">
        <v>0</v>
      </c>
      <c r="U293" s="2">
        <v>3</v>
      </c>
      <c r="V293" s="2" t="s">
        <v>233</v>
      </c>
      <c r="W293" s="2">
        <v>9</v>
      </c>
      <c r="X293" s="2">
        <v>0</v>
      </c>
      <c r="Y293" s="2">
        <v>1</v>
      </c>
      <c r="Z293" s="2">
        <v>20</v>
      </c>
    </row>
    <row r="294" spans="1:26" x14ac:dyDescent="0.35">
      <c r="A294" s="2">
        <v>40776</v>
      </c>
      <c r="B294" s="2" t="s">
        <v>274</v>
      </c>
      <c r="C294" s="2" t="s">
        <v>208</v>
      </c>
      <c r="D294" s="2" t="s">
        <v>195</v>
      </c>
      <c r="E294" s="2" t="s">
        <v>233</v>
      </c>
      <c r="F294" s="2" t="s">
        <v>210</v>
      </c>
      <c r="G294" s="2">
        <v>62</v>
      </c>
      <c r="H294" s="2">
        <v>10</v>
      </c>
      <c r="I294" s="2">
        <v>275</v>
      </c>
      <c r="J294" s="2">
        <v>8</v>
      </c>
      <c r="K294" s="2">
        <v>45</v>
      </c>
      <c r="L294" s="2">
        <v>26</v>
      </c>
      <c r="M294" s="2">
        <v>11</v>
      </c>
      <c r="N294" s="2">
        <v>2</v>
      </c>
      <c r="O294" s="2">
        <v>4</v>
      </c>
      <c r="P294" s="2" t="s">
        <v>212</v>
      </c>
      <c r="Q294" s="2">
        <v>2</v>
      </c>
      <c r="R294" s="2">
        <v>1</v>
      </c>
      <c r="S294" s="2">
        <v>0</v>
      </c>
      <c r="T294" s="2">
        <v>0</v>
      </c>
      <c r="U294" s="2">
        <v>4</v>
      </c>
      <c r="V294" s="2" t="s">
        <v>241</v>
      </c>
      <c r="W294" s="2">
        <v>5</v>
      </c>
      <c r="X294" s="2">
        <v>0</v>
      </c>
      <c r="Y294" s="2">
        <v>2</v>
      </c>
      <c r="Z294" s="2">
        <v>53</v>
      </c>
    </row>
    <row r="295" spans="1:26" x14ac:dyDescent="0.35">
      <c r="A295" s="2">
        <v>40776</v>
      </c>
      <c r="B295" s="2" t="s">
        <v>274</v>
      </c>
      <c r="C295" s="2" t="s">
        <v>208</v>
      </c>
      <c r="D295" s="2" t="s">
        <v>195</v>
      </c>
      <c r="E295" s="2" t="s">
        <v>233</v>
      </c>
      <c r="F295" s="2" t="s">
        <v>210</v>
      </c>
      <c r="G295" s="2">
        <v>62</v>
      </c>
      <c r="H295" s="2">
        <v>10</v>
      </c>
      <c r="I295" s="2">
        <v>275</v>
      </c>
      <c r="J295" s="2">
        <v>8</v>
      </c>
      <c r="K295" s="2">
        <v>45</v>
      </c>
      <c r="L295" s="2">
        <v>26</v>
      </c>
      <c r="M295" s="2">
        <v>11</v>
      </c>
      <c r="N295" s="2">
        <v>2</v>
      </c>
      <c r="O295" s="2">
        <v>5</v>
      </c>
      <c r="P295" s="2" t="s">
        <v>233</v>
      </c>
      <c r="Q295" s="2">
        <v>0</v>
      </c>
      <c r="R295" s="2">
        <v>1</v>
      </c>
      <c r="S295" s="2">
        <v>0</v>
      </c>
      <c r="T295" s="2">
        <v>0</v>
      </c>
      <c r="U295" s="2">
        <v>5</v>
      </c>
      <c r="V295" s="2" t="s">
        <v>205</v>
      </c>
      <c r="W295" s="2">
        <v>9</v>
      </c>
      <c r="X295" s="2">
        <v>0</v>
      </c>
      <c r="Y295" s="2">
        <v>4</v>
      </c>
      <c r="Z295" s="2">
        <v>66</v>
      </c>
    </row>
    <row r="296" spans="1:26" x14ac:dyDescent="0.35">
      <c r="A296" s="2">
        <v>40776</v>
      </c>
      <c r="B296" s="2" t="s">
        <v>274</v>
      </c>
      <c r="C296" s="2" t="s">
        <v>208</v>
      </c>
      <c r="D296" s="2" t="s">
        <v>195</v>
      </c>
      <c r="E296" s="2" t="s">
        <v>233</v>
      </c>
      <c r="F296" s="2" t="s">
        <v>210</v>
      </c>
      <c r="G296" s="2">
        <v>62</v>
      </c>
      <c r="H296" s="2">
        <v>10</v>
      </c>
      <c r="I296" s="2">
        <v>275</v>
      </c>
      <c r="J296" s="2">
        <v>8</v>
      </c>
      <c r="K296" s="2">
        <v>45</v>
      </c>
      <c r="L296" s="2">
        <v>26</v>
      </c>
      <c r="M296" s="2">
        <v>11</v>
      </c>
      <c r="N296" s="2">
        <v>2</v>
      </c>
      <c r="O296" s="2">
        <v>6</v>
      </c>
      <c r="P296" s="2" t="s">
        <v>225</v>
      </c>
      <c r="Q296" s="2">
        <v>1</v>
      </c>
      <c r="R296" s="2">
        <v>1</v>
      </c>
      <c r="S296" s="2">
        <v>0</v>
      </c>
      <c r="T296" s="2">
        <v>0</v>
      </c>
      <c r="U296" s="2">
        <v>6</v>
      </c>
      <c r="V296" s="2" t="s">
        <v>273</v>
      </c>
      <c r="W296" s="2">
        <v>4</v>
      </c>
      <c r="X296" s="2">
        <v>0</v>
      </c>
      <c r="Y296" s="2">
        <v>0</v>
      </c>
      <c r="Z296" s="2">
        <v>31</v>
      </c>
    </row>
    <row r="297" spans="1:26" x14ac:dyDescent="0.35">
      <c r="A297" s="2">
        <v>40776</v>
      </c>
      <c r="B297" s="2" t="s">
        <v>274</v>
      </c>
      <c r="C297" s="2" t="s">
        <v>208</v>
      </c>
      <c r="D297" s="2" t="s">
        <v>195</v>
      </c>
      <c r="E297" s="2" t="s">
        <v>233</v>
      </c>
      <c r="F297" s="2" t="s">
        <v>210</v>
      </c>
      <c r="G297" s="2">
        <v>62</v>
      </c>
      <c r="H297" s="2">
        <v>10</v>
      </c>
      <c r="I297" s="2">
        <v>275</v>
      </c>
      <c r="J297" s="2">
        <v>8</v>
      </c>
      <c r="K297" s="2">
        <v>45</v>
      </c>
      <c r="L297" s="2">
        <v>26</v>
      </c>
      <c r="M297" s="2">
        <v>11</v>
      </c>
      <c r="N297" s="2">
        <v>2</v>
      </c>
      <c r="O297" s="2">
        <v>7</v>
      </c>
      <c r="P297" s="2" t="s">
        <v>227</v>
      </c>
      <c r="Q297" s="2">
        <v>20</v>
      </c>
      <c r="R297" s="2">
        <v>0</v>
      </c>
      <c r="S297" s="2">
        <v>0</v>
      </c>
      <c r="T297" s="2">
        <v>0</v>
      </c>
      <c r="U297" s="2">
        <v>7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</row>
    <row r="298" spans="1:26" x14ac:dyDescent="0.35">
      <c r="A298" s="2">
        <v>40776</v>
      </c>
      <c r="B298" s="2" t="s">
        <v>274</v>
      </c>
      <c r="C298" s="2" t="s">
        <v>208</v>
      </c>
      <c r="D298" s="2" t="s">
        <v>195</v>
      </c>
      <c r="E298" s="2" t="s">
        <v>233</v>
      </c>
      <c r="F298" s="2" t="s">
        <v>210</v>
      </c>
      <c r="G298" s="2">
        <v>62</v>
      </c>
      <c r="H298" s="2">
        <v>10</v>
      </c>
      <c r="I298" s="2">
        <v>275</v>
      </c>
      <c r="J298" s="2">
        <v>8</v>
      </c>
      <c r="K298" s="2">
        <v>45</v>
      </c>
      <c r="L298" s="2">
        <v>26</v>
      </c>
      <c r="M298" s="2">
        <v>11</v>
      </c>
      <c r="N298" s="2">
        <v>2</v>
      </c>
      <c r="O298" s="2">
        <v>8</v>
      </c>
      <c r="P298" s="2" t="s">
        <v>201</v>
      </c>
      <c r="Q298" s="2">
        <v>6</v>
      </c>
      <c r="R298" s="2">
        <v>1</v>
      </c>
      <c r="S298" s="2">
        <v>0</v>
      </c>
      <c r="T298" s="2">
        <v>0</v>
      </c>
      <c r="U298" s="2">
        <v>8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</row>
    <row r="299" spans="1:26" x14ac:dyDescent="0.35">
      <c r="A299" s="2">
        <v>40776</v>
      </c>
      <c r="B299" s="2" t="s">
        <v>274</v>
      </c>
      <c r="C299" s="2" t="s">
        <v>208</v>
      </c>
      <c r="D299" s="2" t="s">
        <v>195</v>
      </c>
      <c r="E299" s="2" t="s">
        <v>233</v>
      </c>
      <c r="F299" s="2" t="s">
        <v>210</v>
      </c>
      <c r="G299" s="2">
        <v>62</v>
      </c>
      <c r="H299" s="2">
        <v>10</v>
      </c>
      <c r="I299" s="2">
        <v>275</v>
      </c>
      <c r="J299" s="2">
        <v>8</v>
      </c>
      <c r="K299" s="2">
        <v>45</v>
      </c>
      <c r="L299" s="2">
        <v>26</v>
      </c>
      <c r="M299" s="2">
        <v>11</v>
      </c>
      <c r="N299" s="2">
        <v>2</v>
      </c>
      <c r="O299" s="2">
        <v>9</v>
      </c>
      <c r="P299" s="2" t="s">
        <v>203</v>
      </c>
      <c r="Q299" s="2">
        <v>0</v>
      </c>
      <c r="R299" s="2">
        <v>1</v>
      </c>
      <c r="S299" s="2">
        <v>0</v>
      </c>
      <c r="T299" s="2">
        <v>0</v>
      </c>
      <c r="U299" s="2">
        <v>9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</row>
    <row r="300" spans="1:26" x14ac:dyDescent="0.35">
      <c r="A300" s="2">
        <v>40776</v>
      </c>
      <c r="B300" s="2" t="s">
        <v>274</v>
      </c>
      <c r="C300" s="2" t="s">
        <v>208</v>
      </c>
      <c r="D300" s="2" t="s">
        <v>195</v>
      </c>
      <c r="E300" s="2" t="s">
        <v>233</v>
      </c>
      <c r="F300" s="2" t="s">
        <v>210</v>
      </c>
      <c r="G300" s="2">
        <v>62</v>
      </c>
      <c r="H300" s="2">
        <v>10</v>
      </c>
      <c r="I300" s="2">
        <v>275</v>
      </c>
      <c r="J300" s="2">
        <v>8</v>
      </c>
      <c r="K300" s="2">
        <v>45</v>
      </c>
      <c r="L300" s="2">
        <v>26</v>
      </c>
      <c r="M300" s="2">
        <v>11</v>
      </c>
      <c r="N300" s="2">
        <v>2</v>
      </c>
      <c r="O300" s="2">
        <v>10</v>
      </c>
      <c r="P300" s="2" t="s">
        <v>273</v>
      </c>
      <c r="Q300" s="2">
        <v>4</v>
      </c>
      <c r="R300" s="2">
        <v>1</v>
      </c>
      <c r="S300" s="2">
        <v>0</v>
      </c>
      <c r="T300" s="2">
        <v>0</v>
      </c>
      <c r="U300" s="2">
        <v>10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</row>
    <row r="301" spans="1:26" x14ac:dyDescent="0.35">
      <c r="A301" s="2">
        <v>40776</v>
      </c>
      <c r="B301" s="2" t="s">
        <v>274</v>
      </c>
      <c r="C301" s="2" t="s">
        <v>208</v>
      </c>
      <c r="D301" s="2" t="s">
        <v>195</v>
      </c>
      <c r="E301" s="2" t="s">
        <v>233</v>
      </c>
      <c r="F301" s="2" t="s">
        <v>210</v>
      </c>
      <c r="G301" s="2">
        <v>62</v>
      </c>
      <c r="H301" s="2">
        <v>10</v>
      </c>
      <c r="I301" s="2">
        <v>275</v>
      </c>
      <c r="J301" s="2">
        <v>8</v>
      </c>
      <c r="K301" s="2">
        <v>45</v>
      </c>
      <c r="L301" s="2">
        <v>26</v>
      </c>
      <c r="M301" s="2">
        <v>11</v>
      </c>
      <c r="N301" s="2">
        <v>2</v>
      </c>
      <c r="O301" s="2">
        <v>11</v>
      </c>
      <c r="P301" s="2" t="s">
        <v>205</v>
      </c>
      <c r="Q301" s="2">
        <v>0</v>
      </c>
      <c r="R301" s="2">
        <v>1</v>
      </c>
      <c r="S301" s="2">
        <v>0</v>
      </c>
      <c r="T301" s="2">
        <v>0</v>
      </c>
      <c r="U301" s="2">
        <v>11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</row>
    <row r="302" spans="1:26" x14ac:dyDescent="0.35">
      <c r="A302" s="2">
        <v>40782</v>
      </c>
      <c r="B302" s="2" t="s">
        <v>275</v>
      </c>
      <c r="C302" s="2" t="s">
        <v>229</v>
      </c>
      <c r="D302" s="2" t="s">
        <v>195</v>
      </c>
      <c r="E302" s="2" t="s">
        <v>196</v>
      </c>
      <c r="F302" s="2" t="s">
        <v>210</v>
      </c>
      <c r="G302" s="2">
        <v>63</v>
      </c>
      <c r="H302" s="2">
        <v>0</v>
      </c>
      <c r="I302" s="2">
        <v>123</v>
      </c>
      <c r="J302" s="2">
        <v>9</v>
      </c>
      <c r="K302" s="2">
        <v>28</v>
      </c>
      <c r="L302" s="2">
        <v>11</v>
      </c>
      <c r="M302" s="2">
        <v>0</v>
      </c>
      <c r="N302" s="2">
        <v>0</v>
      </c>
      <c r="O302" s="2">
        <v>1</v>
      </c>
      <c r="P302" s="2" t="s">
        <v>199</v>
      </c>
      <c r="Q302" s="2">
        <v>40</v>
      </c>
      <c r="R302" s="2">
        <v>0</v>
      </c>
      <c r="S302" s="2">
        <v>0</v>
      </c>
      <c r="T302" s="2">
        <v>0</v>
      </c>
      <c r="U302" s="2">
        <v>1</v>
      </c>
      <c r="V302" s="2" t="s">
        <v>199</v>
      </c>
      <c r="W302" s="2">
        <v>6</v>
      </c>
      <c r="X302" s="2">
        <v>0</v>
      </c>
      <c r="Y302" s="2">
        <v>2</v>
      </c>
      <c r="Z302" s="2">
        <v>20</v>
      </c>
    </row>
    <row r="303" spans="1:26" x14ac:dyDescent="0.35">
      <c r="A303" s="2">
        <v>40782</v>
      </c>
      <c r="B303" s="2" t="s">
        <v>275</v>
      </c>
      <c r="C303" s="2" t="s">
        <v>229</v>
      </c>
      <c r="D303" s="2" t="s">
        <v>195</v>
      </c>
      <c r="E303" s="2" t="s">
        <v>196</v>
      </c>
      <c r="F303" s="2" t="s">
        <v>210</v>
      </c>
      <c r="G303" s="2">
        <v>63</v>
      </c>
      <c r="H303" s="2">
        <v>0</v>
      </c>
      <c r="I303" s="2">
        <v>123</v>
      </c>
      <c r="J303" s="2">
        <v>9</v>
      </c>
      <c r="K303" s="2">
        <v>28</v>
      </c>
      <c r="L303" s="2">
        <v>11</v>
      </c>
      <c r="M303" s="2">
        <v>0</v>
      </c>
      <c r="N303" s="2">
        <v>0</v>
      </c>
      <c r="O303" s="2">
        <v>2</v>
      </c>
      <c r="P303" s="2" t="s">
        <v>196</v>
      </c>
      <c r="Q303" s="2">
        <v>23</v>
      </c>
      <c r="R303" s="2">
        <v>0</v>
      </c>
      <c r="S303" s="2">
        <v>0</v>
      </c>
      <c r="T303" s="2">
        <v>0</v>
      </c>
      <c r="U303" s="2">
        <v>2</v>
      </c>
      <c r="V303" s="2" t="s">
        <v>196</v>
      </c>
      <c r="W303" s="2">
        <v>3</v>
      </c>
      <c r="X303" s="2">
        <v>0</v>
      </c>
      <c r="Y303" s="2">
        <v>0</v>
      </c>
      <c r="Z303" s="2">
        <v>16</v>
      </c>
    </row>
    <row r="304" spans="1:26" x14ac:dyDescent="0.35">
      <c r="A304" s="2">
        <v>40782</v>
      </c>
      <c r="B304" s="2" t="s">
        <v>275</v>
      </c>
      <c r="C304" s="2" t="s">
        <v>229</v>
      </c>
      <c r="D304" s="2" t="s">
        <v>195</v>
      </c>
      <c r="E304" s="2" t="s">
        <v>196</v>
      </c>
      <c r="F304" s="2" t="s">
        <v>210</v>
      </c>
      <c r="G304" s="2">
        <v>63</v>
      </c>
      <c r="H304" s="2">
        <v>0</v>
      </c>
      <c r="I304" s="2">
        <v>123</v>
      </c>
      <c r="J304" s="2">
        <v>9</v>
      </c>
      <c r="K304" s="2">
        <v>28</v>
      </c>
      <c r="L304" s="2">
        <v>11</v>
      </c>
      <c r="M304" s="2">
        <v>0</v>
      </c>
      <c r="N304" s="2">
        <v>0</v>
      </c>
      <c r="O304" s="2">
        <v>3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3</v>
      </c>
      <c r="V304" s="2" t="s">
        <v>203</v>
      </c>
      <c r="W304" s="2">
        <v>6</v>
      </c>
      <c r="X304" s="2">
        <v>0</v>
      </c>
      <c r="Y304" s="2">
        <v>0</v>
      </c>
      <c r="Z304" s="2">
        <v>38</v>
      </c>
    </row>
    <row r="305" spans="1:26" x14ac:dyDescent="0.35">
      <c r="A305" s="2">
        <v>40782</v>
      </c>
      <c r="B305" s="2" t="s">
        <v>275</v>
      </c>
      <c r="C305" s="2" t="s">
        <v>229</v>
      </c>
      <c r="D305" s="2" t="s">
        <v>195</v>
      </c>
      <c r="E305" s="2" t="s">
        <v>196</v>
      </c>
      <c r="F305" s="2" t="s">
        <v>210</v>
      </c>
      <c r="G305" s="2">
        <v>63</v>
      </c>
      <c r="H305" s="2">
        <v>0</v>
      </c>
      <c r="I305" s="2">
        <v>123</v>
      </c>
      <c r="J305" s="2">
        <v>9</v>
      </c>
      <c r="K305" s="2">
        <v>28</v>
      </c>
      <c r="L305" s="2">
        <v>11</v>
      </c>
      <c r="M305" s="2">
        <v>0</v>
      </c>
      <c r="N305" s="2">
        <v>0</v>
      </c>
      <c r="O305" s="2">
        <v>4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4</v>
      </c>
      <c r="V305" s="2" t="s">
        <v>205</v>
      </c>
      <c r="W305" s="2">
        <v>6</v>
      </c>
      <c r="X305" s="2">
        <v>0</v>
      </c>
      <c r="Y305" s="2">
        <v>2</v>
      </c>
      <c r="Z305" s="2">
        <v>23</v>
      </c>
    </row>
    <row r="306" spans="1:26" x14ac:dyDescent="0.35">
      <c r="A306" s="2">
        <v>40782</v>
      </c>
      <c r="B306" s="2" t="s">
        <v>275</v>
      </c>
      <c r="C306" s="2" t="s">
        <v>229</v>
      </c>
      <c r="D306" s="2" t="s">
        <v>195</v>
      </c>
      <c r="E306" s="2" t="s">
        <v>196</v>
      </c>
      <c r="F306" s="2" t="s">
        <v>210</v>
      </c>
      <c r="G306" s="2">
        <v>63</v>
      </c>
      <c r="H306" s="2">
        <v>0</v>
      </c>
      <c r="I306" s="2">
        <v>123</v>
      </c>
      <c r="J306" s="2">
        <v>9</v>
      </c>
      <c r="K306" s="2">
        <v>28</v>
      </c>
      <c r="L306" s="2">
        <v>11</v>
      </c>
      <c r="M306" s="2">
        <v>0</v>
      </c>
      <c r="N306" s="2">
        <v>0</v>
      </c>
      <c r="O306" s="2">
        <v>5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5</v>
      </c>
      <c r="V306" s="2" t="s">
        <v>233</v>
      </c>
      <c r="W306" s="2">
        <v>5</v>
      </c>
      <c r="X306" s="2">
        <v>1</v>
      </c>
      <c r="Y306" s="2">
        <v>2</v>
      </c>
      <c r="Z306" s="2">
        <v>15</v>
      </c>
    </row>
    <row r="307" spans="1:26" x14ac:dyDescent="0.35">
      <c r="A307" s="2">
        <v>40782</v>
      </c>
      <c r="B307" s="2" t="s">
        <v>275</v>
      </c>
      <c r="C307" s="2" t="s">
        <v>229</v>
      </c>
      <c r="D307" s="2" t="s">
        <v>195</v>
      </c>
      <c r="E307" s="2" t="s">
        <v>196</v>
      </c>
      <c r="F307" s="2" t="s">
        <v>210</v>
      </c>
      <c r="G307" s="2">
        <v>63</v>
      </c>
      <c r="H307" s="2">
        <v>0</v>
      </c>
      <c r="I307" s="2">
        <v>123</v>
      </c>
      <c r="J307" s="2">
        <v>9</v>
      </c>
      <c r="K307" s="2">
        <v>28</v>
      </c>
      <c r="L307" s="2">
        <v>11</v>
      </c>
      <c r="M307" s="2">
        <v>0</v>
      </c>
      <c r="N307" s="2">
        <v>0</v>
      </c>
      <c r="O307" s="2">
        <v>6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6</v>
      </c>
      <c r="V307" s="2" t="s">
        <v>214</v>
      </c>
      <c r="W307" s="2">
        <v>2</v>
      </c>
      <c r="X307" s="2">
        <v>0</v>
      </c>
      <c r="Y307" s="2">
        <v>1</v>
      </c>
      <c r="Z307" s="2">
        <v>11</v>
      </c>
    </row>
    <row r="308" spans="1:26" x14ac:dyDescent="0.35">
      <c r="A308" s="2">
        <v>40782</v>
      </c>
      <c r="B308" s="2" t="s">
        <v>275</v>
      </c>
      <c r="C308" s="2" t="s">
        <v>229</v>
      </c>
      <c r="D308" s="2" t="s">
        <v>195</v>
      </c>
      <c r="E308" s="2" t="s">
        <v>196</v>
      </c>
      <c r="F308" s="2" t="s">
        <v>210</v>
      </c>
      <c r="G308" s="2">
        <v>63</v>
      </c>
      <c r="H308" s="2">
        <v>0</v>
      </c>
      <c r="I308" s="2">
        <v>123</v>
      </c>
      <c r="J308" s="2">
        <v>9</v>
      </c>
      <c r="K308" s="2">
        <v>28</v>
      </c>
      <c r="L308" s="2">
        <v>11</v>
      </c>
      <c r="M308" s="2">
        <v>0</v>
      </c>
      <c r="N308" s="2">
        <v>0</v>
      </c>
      <c r="O308" s="2">
        <v>7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7</v>
      </c>
      <c r="V308" s="2" t="s">
        <v>215</v>
      </c>
      <c r="W308" s="2">
        <v>0</v>
      </c>
      <c r="X308" s="2">
        <v>0</v>
      </c>
      <c r="Y308" s="2">
        <v>2</v>
      </c>
      <c r="Z308" s="2">
        <v>0</v>
      </c>
    </row>
    <row r="309" spans="1:26" x14ac:dyDescent="0.35">
      <c r="A309" s="2">
        <v>40782</v>
      </c>
      <c r="B309" s="2" t="s">
        <v>275</v>
      </c>
      <c r="C309" s="2" t="s">
        <v>229</v>
      </c>
      <c r="D309" s="2" t="s">
        <v>195</v>
      </c>
      <c r="E309" s="2" t="s">
        <v>196</v>
      </c>
      <c r="F309" s="2" t="s">
        <v>210</v>
      </c>
      <c r="G309" s="2">
        <v>63</v>
      </c>
      <c r="H309" s="2">
        <v>0</v>
      </c>
      <c r="I309" s="2">
        <v>123</v>
      </c>
      <c r="J309" s="2">
        <v>9</v>
      </c>
      <c r="K309" s="2">
        <v>28</v>
      </c>
      <c r="L309" s="2">
        <v>11</v>
      </c>
      <c r="M309" s="2">
        <v>0</v>
      </c>
      <c r="N309" s="2">
        <v>0</v>
      </c>
      <c r="O309" s="2">
        <v>8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8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</row>
    <row r="310" spans="1:26" x14ac:dyDescent="0.35">
      <c r="A310" s="2">
        <v>40782</v>
      </c>
      <c r="B310" s="2" t="s">
        <v>275</v>
      </c>
      <c r="C310" s="2" t="s">
        <v>229</v>
      </c>
      <c r="D310" s="2" t="s">
        <v>195</v>
      </c>
      <c r="E310" s="2" t="s">
        <v>196</v>
      </c>
      <c r="F310" s="2" t="s">
        <v>210</v>
      </c>
      <c r="G310" s="2">
        <v>63</v>
      </c>
      <c r="H310" s="2">
        <v>0</v>
      </c>
      <c r="I310" s="2">
        <v>123</v>
      </c>
      <c r="J310" s="2">
        <v>9</v>
      </c>
      <c r="K310" s="2">
        <v>28</v>
      </c>
      <c r="L310" s="2">
        <v>11</v>
      </c>
      <c r="M310" s="2">
        <v>0</v>
      </c>
      <c r="N310" s="2">
        <v>0</v>
      </c>
      <c r="O310" s="2">
        <v>9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9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</row>
    <row r="311" spans="1:26" x14ac:dyDescent="0.35">
      <c r="A311" s="2">
        <v>40782</v>
      </c>
      <c r="B311" s="2" t="s">
        <v>275</v>
      </c>
      <c r="C311" s="2" t="s">
        <v>229</v>
      </c>
      <c r="D311" s="2" t="s">
        <v>195</v>
      </c>
      <c r="E311" s="2" t="s">
        <v>196</v>
      </c>
      <c r="F311" s="2" t="s">
        <v>210</v>
      </c>
      <c r="G311" s="2">
        <v>63</v>
      </c>
      <c r="H311" s="2">
        <v>0</v>
      </c>
      <c r="I311" s="2">
        <v>123</v>
      </c>
      <c r="J311" s="2">
        <v>9</v>
      </c>
      <c r="K311" s="2">
        <v>28</v>
      </c>
      <c r="L311" s="2">
        <v>11</v>
      </c>
      <c r="M311" s="2">
        <v>0</v>
      </c>
      <c r="N311" s="2">
        <v>0</v>
      </c>
      <c r="O311" s="2">
        <v>10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10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</row>
    <row r="312" spans="1:26" x14ac:dyDescent="0.35">
      <c r="A312" s="2">
        <v>40782</v>
      </c>
      <c r="B312" s="2" t="s">
        <v>275</v>
      </c>
      <c r="C312" s="2" t="s">
        <v>229</v>
      </c>
      <c r="D312" s="2" t="s">
        <v>195</v>
      </c>
      <c r="E312" s="2" t="s">
        <v>196</v>
      </c>
      <c r="F312" s="2" t="s">
        <v>210</v>
      </c>
      <c r="G312" s="2">
        <v>63</v>
      </c>
      <c r="H312" s="2">
        <v>0</v>
      </c>
      <c r="I312" s="2">
        <v>123</v>
      </c>
      <c r="J312" s="2">
        <v>9</v>
      </c>
      <c r="K312" s="2">
        <v>28</v>
      </c>
      <c r="L312" s="2">
        <v>11</v>
      </c>
      <c r="M312" s="2">
        <v>0</v>
      </c>
      <c r="N312" s="2">
        <v>0</v>
      </c>
      <c r="O312" s="2">
        <v>11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11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</row>
    <row r="313" spans="1:26" x14ac:dyDescent="0.35">
      <c r="A313" s="2">
        <v>40783</v>
      </c>
      <c r="B313" s="2" t="s">
        <v>276</v>
      </c>
      <c r="C313" s="2" t="s">
        <v>194</v>
      </c>
      <c r="D313" s="2" t="s">
        <v>195</v>
      </c>
      <c r="E313" s="2" t="s">
        <v>196</v>
      </c>
      <c r="F313" s="2" t="s">
        <v>197</v>
      </c>
      <c r="G313" s="2">
        <v>226</v>
      </c>
      <c r="H313" s="2">
        <v>5</v>
      </c>
      <c r="I313" s="2">
        <v>114</v>
      </c>
      <c r="J313" s="2">
        <v>10</v>
      </c>
      <c r="K313" s="2">
        <v>34</v>
      </c>
      <c r="L313" s="2">
        <v>41</v>
      </c>
      <c r="M313" s="2">
        <v>15</v>
      </c>
      <c r="N313" s="2">
        <v>11</v>
      </c>
      <c r="O313" s="2">
        <v>1</v>
      </c>
      <c r="P313" s="2" t="s">
        <v>224</v>
      </c>
      <c r="Q313" s="2">
        <v>7</v>
      </c>
      <c r="R313" s="2">
        <v>1</v>
      </c>
      <c r="S313" s="2">
        <v>0</v>
      </c>
      <c r="T313" s="2">
        <v>0</v>
      </c>
      <c r="U313" s="2">
        <v>1</v>
      </c>
      <c r="V313" s="2" t="s">
        <v>221</v>
      </c>
      <c r="W313" s="2">
        <v>18</v>
      </c>
      <c r="X313" s="2">
        <v>4</v>
      </c>
      <c r="Y313" s="2">
        <v>6</v>
      </c>
      <c r="Z313" s="2">
        <v>48</v>
      </c>
    </row>
    <row r="314" spans="1:26" x14ac:dyDescent="0.35">
      <c r="A314" s="2">
        <v>40783</v>
      </c>
      <c r="B314" s="2" t="s">
        <v>276</v>
      </c>
      <c r="C314" s="2" t="s">
        <v>194</v>
      </c>
      <c r="D314" s="2" t="s">
        <v>195</v>
      </c>
      <c r="E314" s="2" t="s">
        <v>196</v>
      </c>
      <c r="F314" s="2" t="s">
        <v>197</v>
      </c>
      <c r="G314" s="2">
        <v>226</v>
      </c>
      <c r="H314" s="2">
        <v>5</v>
      </c>
      <c r="I314" s="2">
        <v>114</v>
      </c>
      <c r="J314" s="2">
        <v>10</v>
      </c>
      <c r="K314" s="2">
        <v>34</v>
      </c>
      <c r="L314" s="2">
        <v>41</v>
      </c>
      <c r="M314" s="2">
        <v>15</v>
      </c>
      <c r="N314" s="2">
        <v>11</v>
      </c>
      <c r="O314" s="2">
        <v>2</v>
      </c>
      <c r="P314" s="2" t="s">
        <v>265</v>
      </c>
      <c r="Q314" s="2">
        <v>119</v>
      </c>
      <c r="R314" s="2">
        <v>0</v>
      </c>
      <c r="S314" s="2">
        <v>0</v>
      </c>
      <c r="T314" s="2">
        <v>1</v>
      </c>
      <c r="U314" s="2">
        <v>2</v>
      </c>
      <c r="V314" s="2" t="s">
        <v>196</v>
      </c>
      <c r="W314" s="2">
        <v>5</v>
      </c>
      <c r="X314" s="2">
        <v>0</v>
      </c>
      <c r="Y314" s="2">
        <v>0</v>
      </c>
      <c r="Z314" s="2">
        <v>21</v>
      </c>
    </row>
    <row r="315" spans="1:26" x14ac:dyDescent="0.35">
      <c r="A315" s="2">
        <v>40783</v>
      </c>
      <c r="B315" s="2" t="s">
        <v>276</v>
      </c>
      <c r="C315" s="2" t="s">
        <v>194</v>
      </c>
      <c r="D315" s="2" t="s">
        <v>195</v>
      </c>
      <c r="E315" s="2" t="s">
        <v>196</v>
      </c>
      <c r="F315" s="2" t="s">
        <v>197</v>
      </c>
      <c r="G315" s="2">
        <v>226</v>
      </c>
      <c r="H315" s="2">
        <v>5</v>
      </c>
      <c r="I315" s="2">
        <v>114</v>
      </c>
      <c r="J315" s="2">
        <v>10</v>
      </c>
      <c r="K315" s="2">
        <v>34</v>
      </c>
      <c r="L315" s="2">
        <v>41</v>
      </c>
      <c r="M315" s="2">
        <v>15</v>
      </c>
      <c r="N315" s="2">
        <v>11</v>
      </c>
      <c r="O315" s="2">
        <v>3</v>
      </c>
      <c r="P315" s="2" t="s">
        <v>211</v>
      </c>
      <c r="Q315" s="2">
        <v>2</v>
      </c>
      <c r="R315" s="2">
        <v>1</v>
      </c>
      <c r="S315" s="2">
        <v>0</v>
      </c>
      <c r="T315" s="2">
        <v>0</v>
      </c>
      <c r="U315" s="2">
        <v>3</v>
      </c>
      <c r="V315" s="2" t="s">
        <v>222</v>
      </c>
      <c r="W315" s="2">
        <v>9</v>
      </c>
      <c r="X315" s="2">
        <v>1</v>
      </c>
      <c r="Y315" s="2">
        <v>3</v>
      </c>
      <c r="Z315" s="2">
        <v>33</v>
      </c>
    </row>
    <row r="316" spans="1:26" x14ac:dyDescent="0.35">
      <c r="A316" s="2">
        <v>40783</v>
      </c>
      <c r="B316" s="2" t="s">
        <v>276</v>
      </c>
      <c r="C316" s="2" t="s">
        <v>194</v>
      </c>
      <c r="D316" s="2" t="s">
        <v>195</v>
      </c>
      <c r="E316" s="2" t="s">
        <v>196</v>
      </c>
      <c r="F316" s="2" t="s">
        <v>197</v>
      </c>
      <c r="G316" s="2">
        <v>226</v>
      </c>
      <c r="H316" s="2">
        <v>5</v>
      </c>
      <c r="I316" s="2">
        <v>114</v>
      </c>
      <c r="J316" s="2">
        <v>10</v>
      </c>
      <c r="K316" s="2">
        <v>34</v>
      </c>
      <c r="L316" s="2">
        <v>41</v>
      </c>
      <c r="M316" s="2">
        <v>15</v>
      </c>
      <c r="N316" s="2">
        <v>11</v>
      </c>
      <c r="O316" s="2">
        <v>4</v>
      </c>
      <c r="P316" s="2" t="s">
        <v>202</v>
      </c>
      <c r="Q316" s="2">
        <v>1</v>
      </c>
      <c r="R316" s="2">
        <v>1</v>
      </c>
      <c r="S316" s="2">
        <v>0</v>
      </c>
      <c r="T316" s="2">
        <v>0</v>
      </c>
      <c r="U316" s="2">
        <v>4</v>
      </c>
      <c r="V316" s="2" t="s">
        <v>202</v>
      </c>
      <c r="W316" s="2">
        <v>2</v>
      </c>
      <c r="X316" s="2">
        <v>1</v>
      </c>
      <c r="Y316" s="2">
        <v>1</v>
      </c>
      <c r="Z316" s="2">
        <v>1</v>
      </c>
    </row>
    <row r="317" spans="1:26" x14ac:dyDescent="0.35">
      <c r="A317" s="2">
        <v>40783</v>
      </c>
      <c r="B317" s="2" t="s">
        <v>276</v>
      </c>
      <c r="C317" s="2" t="s">
        <v>194</v>
      </c>
      <c r="D317" s="2" t="s">
        <v>195</v>
      </c>
      <c r="E317" s="2" t="s">
        <v>196</v>
      </c>
      <c r="F317" s="2" t="s">
        <v>197</v>
      </c>
      <c r="G317" s="2">
        <v>226</v>
      </c>
      <c r="H317" s="2">
        <v>5</v>
      </c>
      <c r="I317" s="2">
        <v>114</v>
      </c>
      <c r="J317" s="2">
        <v>10</v>
      </c>
      <c r="K317" s="2">
        <v>34</v>
      </c>
      <c r="L317" s="2">
        <v>41</v>
      </c>
      <c r="M317" s="2">
        <v>15</v>
      </c>
      <c r="N317" s="2">
        <v>11</v>
      </c>
      <c r="O317" s="2">
        <v>5</v>
      </c>
      <c r="P317" s="2" t="s">
        <v>196</v>
      </c>
      <c r="Q317" s="2">
        <v>11</v>
      </c>
      <c r="R317" s="2">
        <v>1</v>
      </c>
      <c r="S317" s="2">
        <v>0</v>
      </c>
      <c r="T317" s="2">
        <v>0</v>
      </c>
      <c r="U317" s="2">
        <v>5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</row>
    <row r="318" spans="1:26" x14ac:dyDescent="0.35">
      <c r="A318" s="2">
        <v>40783</v>
      </c>
      <c r="B318" s="2" t="s">
        <v>276</v>
      </c>
      <c r="C318" s="2" t="s">
        <v>194</v>
      </c>
      <c r="D318" s="2" t="s">
        <v>195</v>
      </c>
      <c r="E318" s="2" t="s">
        <v>196</v>
      </c>
      <c r="F318" s="2" t="s">
        <v>197</v>
      </c>
      <c r="G318" s="2">
        <v>226</v>
      </c>
      <c r="H318" s="2">
        <v>5</v>
      </c>
      <c r="I318" s="2">
        <v>114</v>
      </c>
      <c r="J318" s="2">
        <v>10</v>
      </c>
      <c r="K318" s="2">
        <v>34</v>
      </c>
      <c r="L318" s="2">
        <v>41</v>
      </c>
      <c r="M318" s="2">
        <v>15</v>
      </c>
      <c r="N318" s="2">
        <v>11</v>
      </c>
      <c r="O318" s="2">
        <v>6</v>
      </c>
      <c r="P318" s="2" t="s">
        <v>268</v>
      </c>
      <c r="Q318" s="2">
        <v>1</v>
      </c>
      <c r="R318" s="2">
        <v>1</v>
      </c>
      <c r="S318" s="2">
        <v>0</v>
      </c>
      <c r="T318" s="2">
        <v>0</v>
      </c>
      <c r="U318" s="2">
        <v>6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</row>
    <row r="319" spans="1:26" x14ac:dyDescent="0.35">
      <c r="A319" s="2">
        <v>40783</v>
      </c>
      <c r="B319" s="2" t="s">
        <v>276</v>
      </c>
      <c r="C319" s="2" t="s">
        <v>194</v>
      </c>
      <c r="D319" s="2" t="s">
        <v>195</v>
      </c>
      <c r="E319" s="2" t="s">
        <v>196</v>
      </c>
      <c r="F319" s="2" t="s">
        <v>197</v>
      </c>
      <c r="G319" s="2">
        <v>226</v>
      </c>
      <c r="H319" s="2">
        <v>5</v>
      </c>
      <c r="I319" s="2">
        <v>114</v>
      </c>
      <c r="J319" s="2">
        <v>10</v>
      </c>
      <c r="K319" s="2">
        <v>34</v>
      </c>
      <c r="L319" s="2">
        <v>41</v>
      </c>
      <c r="M319" s="2">
        <v>15</v>
      </c>
      <c r="N319" s="2">
        <v>11</v>
      </c>
      <c r="O319" s="2">
        <v>7</v>
      </c>
      <c r="P319" s="2" t="s">
        <v>277</v>
      </c>
      <c r="Q319" s="2">
        <v>70</v>
      </c>
      <c r="R319" s="2">
        <v>0</v>
      </c>
      <c r="S319" s="2">
        <v>1</v>
      </c>
      <c r="T319" s="2">
        <v>0</v>
      </c>
      <c r="U319" s="2">
        <v>7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</row>
    <row r="320" spans="1:26" x14ac:dyDescent="0.35">
      <c r="A320" s="2">
        <v>40783</v>
      </c>
      <c r="B320" s="2" t="s">
        <v>276</v>
      </c>
      <c r="C320" s="2" t="s">
        <v>194</v>
      </c>
      <c r="D320" s="2" t="s">
        <v>195</v>
      </c>
      <c r="E320" s="2" t="s">
        <v>196</v>
      </c>
      <c r="F320" s="2" t="s">
        <v>197</v>
      </c>
      <c r="G320" s="2">
        <v>226</v>
      </c>
      <c r="H320" s="2">
        <v>5</v>
      </c>
      <c r="I320" s="2">
        <v>114</v>
      </c>
      <c r="J320" s="2">
        <v>10</v>
      </c>
      <c r="K320" s="2">
        <v>34</v>
      </c>
      <c r="L320" s="2">
        <v>41</v>
      </c>
      <c r="M320" s="2">
        <v>15</v>
      </c>
      <c r="N320" s="2">
        <v>11</v>
      </c>
      <c r="O320" s="2">
        <v>8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8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</row>
    <row r="321" spans="1:26" x14ac:dyDescent="0.35">
      <c r="A321" s="2">
        <v>40783</v>
      </c>
      <c r="B321" s="2" t="s">
        <v>276</v>
      </c>
      <c r="C321" s="2" t="s">
        <v>194</v>
      </c>
      <c r="D321" s="2" t="s">
        <v>195</v>
      </c>
      <c r="E321" s="2" t="s">
        <v>196</v>
      </c>
      <c r="F321" s="2" t="s">
        <v>197</v>
      </c>
      <c r="G321" s="2">
        <v>226</v>
      </c>
      <c r="H321" s="2">
        <v>5</v>
      </c>
      <c r="I321" s="2">
        <v>114</v>
      </c>
      <c r="J321" s="2">
        <v>10</v>
      </c>
      <c r="K321" s="2">
        <v>34</v>
      </c>
      <c r="L321" s="2">
        <v>41</v>
      </c>
      <c r="M321" s="2">
        <v>15</v>
      </c>
      <c r="N321" s="2">
        <v>11</v>
      </c>
      <c r="O321" s="2">
        <v>9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9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</row>
    <row r="322" spans="1:26" x14ac:dyDescent="0.35">
      <c r="A322" s="2">
        <v>40783</v>
      </c>
      <c r="B322" s="2" t="s">
        <v>276</v>
      </c>
      <c r="C322" s="2" t="s">
        <v>194</v>
      </c>
      <c r="D322" s="2" t="s">
        <v>195</v>
      </c>
      <c r="E322" s="2" t="s">
        <v>196</v>
      </c>
      <c r="F322" s="2" t="s">
        <v>197</v>
      </c>
      <c r="G322" s="2">
        <v>226</v>
      </c>
      <c r="H322" s="2">
        <v>5</v>
      </c>
      <c r="I322" s="2">
        <v>114</v>
      </c>
      <c r="J322" s="2">
        <v>10</v>
      </c>
      <c r="K322" s="2">
        <v>34</v>
      </c>
      <c r="L322" s="2">
        <v>41</v>
      </c>
      <c r="M322" s="2">
        <v>15</v>
      </c>
      <c r="N322" s="2">
        <v>11</v>
      </c>
      <c r="O322" s="2">
        <v>10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10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</row>
    <row r="323" spans="1:26" x14ac:dyDescent="0.35">
      <c r="A323" s="2">
        <v>40783</v>
      </c>
      <c r="B323" s="2" t="s">
        <v>276</v>
      </c>
      <c r="C323" s="2" t="s">
        <v>194</v>
      </c>
      <c r="D323" s="2" t="s">
        <v>195</v>
      </c>
      <c r="E323" s="2" t="s">
        <v>196</v>
      </c>
      <c r="F323" s="2" t="s">
        <v>197</v>
      </c>
      <c r="G323" s="2">
        <v>226</v>
      </c>
      <c r="H323" s="2">
        <v>5</v>
      </c>
      <c r="I323" s="2">
        <v>114</v>
      </c>
      <c r="J323" s="2">
        <v>10</v>
      </c>
      <c r="K323" s="2">
        <v>34</v>
      </c>
      <c r="L323" s="2">
        <v>41</v>
      </c>
      <c r="M323" s="2">
        <v>15</v>
      </c>
      <c r="N323" s="2">
        <v>11</v>
      </c>
      <c r="O323" s="2">
        <v>11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11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</row>
    <row r="324" spans="1:26" x14ac:dyDescent="0.35">
      <c r="A324" s="2">
        <v>40790</v>
      </c>
      <c r="B324" s="2" t="s">
        <v>278</v>
      </c>
      <c r="C324" s="2" t="s">
        <v>208</v>
      </c>
      <c r="D324" s="2" t="s">
        <v>209</v>
      </c>
      <c r="E324" s="2" t="s">
        <v>196</v>
      </c>
      <c r="F324" s="2" t="s">
        <v>197</v>
      </c>
      <c r="G324" s="2">
        <v>119</v>
      </c>
      <c r="H324" s="2">
        <v>9</v>
      </c>
      <c r="I324" s="2">
        <v>121</v>
      </c>
      <c r="J324" s="2">
        <v>3</v>
      </c>
      <c r="K324" s="2">
        <v>31</v>
      </c>
      <c r="L324" s="2">
        <v>39</v>
      </c>
      <c r="M324" s="2">
        <v>6</v>
      </c>
      <c r="N324" s="2">
        <v>9</v>
      </c>
      <c r="O324" s="2">
        <v>1</v>
      </c>
      <c r="P324" s="2" t="s">
        <v>201</v>
      </c>
      <c r="Q324" s="2">
        <v>3</v>
      </c>
      <c r="R324" s="2">
        <v>1</v>
      </c>
      <c r="S324" s="2">
        <v>0</v>
      </c>
      <c r="T324" s="2">
        <v>0</v>
      </c>
      <c r="U324" s="2">
        <v>1</v>
      </c>
      <c r="V324" s="2" t="s">
        <v>199</v>
      </c>
      <c r="W324" s="2">
        <v>11</v>
      </c>
      <c r="X324" s="2">
        <v>2</v>
      </c>
      <c r="Y324" s="2">
        <v>1</v>
      </c>
      <c r="Z324" s="2">
        <v>27</v>
      </c>
    </row>
    <row r="325" spans="1:26" x14ac:dyDescent="0.35">
      <c r="A325" s="2">
        <v>40790</v>
      </c>
      <c r="B325" s="2" t="s">
        <v>278</v>
      </c>
      <c r="C325" s="2" t="s">
        <v>208</v>
      </c>
      <c r="D325" s="2" t="s">
        <v>209</v>
      </c>
      <c r="E325" s="2" t="s">
        <v>196</v>
      </c>
      <c r="F325" s="2" t="s">
        <v>197</v>
      </c>
      <c r="G325" s="2">
        <v>119</v>
      </c>
      <c r="H325" s="2">
        <v>9</v>
      </c>
      <c r="I325" s="2">
        <v>121</v>
      </c>
      <c r="J325" s="2">
        <v>3</v>
      </c>
      <c r="K325" s="2">
        <v>31</v>
      </c>
      <c r="L325" s="2">
        <v>39</v>
      </c>
      <c r="M325" s="2">
        <v>6</v>
      </c>
      <c r="N325" s="2">
        <v>9</v>
      </c>
      <c r="O325" s="2">
        <v>2</v>
      </c>
      <c r="P325" s="2" t="s">
        <v>239</v>
      </c>
      <c r="Q325" s="2">
        <v>14</v>
      </c>
      <c r="R325" s="2">
        <v>1</v>
      </c>
      <c r="S325" s="2">
        <v>0</v>
      </c>
      <c r="T325" s="2">
        <v>0</v>
      </c>
      <c r="U325" s="2">
        <v>2</v>
      </c>
      <c r="V325" s="2" t="s">
        <v>205</v>
      </c>
      <c r="W325" s="2">
        <v>7</v>
      </c>
      <c r="X325" s="2">
        <v>0</v>
      </c>
      <c r="Y325" s="2">
        <v>1</v>
      </c>
      <c r="Z325" s="2">
        <v>24</v>
      </c>
    </row>
    <row r="326" spans="1:26" x14ac:dyDescent="0.35">
      <c r="A326" s="2">
        <v>40790</v>
      </c>
      <c r="B326" s="2" t="s">
        <v>278</v>
      </c>
      <c r="C326" s="2" t="s">
        <v>208</v>
      </c>
      <c r="D326" s="2" t="s">
        <v>209</v>
      </c>
      <c r="E326" s="2" t="s">
        <v>196</v>
      </c>
      <c r="F326" s="2" t="s">
        <v>197</v>
      </c>
      <c r="G326" s="2">
        <v>119</v>
      </c>
      <c r="H326" s="2">
        <v>9</v>
      </c>
      <c r="I326" s="2">
        <v>121</v>
      </c>
      <c r="J326" s="2">
        <v>3</v>
      </c>
      <c r="K326" s="2">
        <v>31</v>
      </c>
      <c r="L326" s="2">
        <v>39</v>
      </c>
      <c r="M326" s="2">
        <v>6</v>
      </c>
      <c r="N326" s="2">
        <v>9</v>
      </c>
      <c r="O326" s="2">
        <v>3</v>
      </c>
      <c r="P326" s="2" t="s">
        <v>202</v>
      </c>
      <c r="Q326" s="2">
        <v>0</v>
      </c>
      <c r="R326" s="2">
        <v>1</v>
      </c>
      <c r="S326" s="2">
        <v>0</v>
      </c>
      <c r="T326" s="2">
        <v>0</v>
      </c>
      <c r="U326" s="2">
        <v>3</v>
      </c>
      <c r="V326" s="2" t="s">
        <v>203</v>
      </c>
      <c r="W326" s="2">
        <v>5</v>
      </c>
      <c r="X326" s="2">
        <v>0</v>
      </c>
      <c r="Y326" s="2">
        <v>0</v>
      </c>
      <c r="Z326" s="2">
        <v>25</v>
      </c>
    </row>
    <row r="327" spans="1:26" x14ac:dyDescent="0.35">
      <c r="A327" s="2">
        <v>40790</v>
      </c>
      <c r="B327" s="2" t="s">
        <v>278</v>
      </c>
      <c r="C327" s="2" t="s">
        <v>208</v>
      </c>
      <c r="D327" s="2" t="s">
        <v>209</v>
      </c>
      <c r="E327" s="2" t="s">
        <v>196</v>
      </c>
      <c r="F327" s="2" t="s">
        <v>197</v>
      </c>
      <c r="G327" s="2">
        <v>119</v>
      </c>
      <c r="H327" s="2">
        <v>9</v>
      </c>
      <c r="I327" s="2">
        <v>121</v>
      </c>
      <c r="J327" s="2">
        <v>3</v>
      </c>
      <c r="K327" s="2">
        <v>31</v>
      </c>
      <c r="L327" s="2">
        <v>39</v>
      </c>
      <c r="M327" s="2">
        <v>6</v>
      </c>
      <c r="N327" s="2">
        <v>9</v>
      </c>
      <c r="O327" s="2">
        <v>4</v>
      </c>
      <c r="P327" s="2" t="s">
        <v>199</v>
      </c>
      <c r="Q327" s="2">
        <v>4</v>
      </c>
      <c r="R327" s="2">
        <v>1</v>
      </c>
      <c r="S327" s="2">
        <v>0</v>
      </c>
      <c r="T327" s="2">
        <v>0</v>
      </c>
      <c r="U327" s="2">
        <v>4</v>
      </c>
      <c r="V327" s="2" t="s">
        <v>233</v>
      </c>
      <c r="W327" s="2">
        <v>4</v>
      </c>
      <c r="X327" s="2">
        <v>0</v>
      </c>
      <c r="Y327" s="2">
        <v>0</v>
      </c>
      <c r="Z327" s="2">
        <v>14</v>
      </c>
    </row>
    <row r="328" spans="1:26" x14ac:dyDescent="0.35">
      <c r="A328" s="2">
        <v>40790</v>
      </c>
      <c r="B328" s="2" t="s">
        <v>278</v>
      </c>
      <c r="C328" s="2" t="s">
        <v>208</v>
      </c>
      <c r="D328" s="2" t="s">
        <v>209</v>
      </c>
      <c r="E328" s="2" t="s">
        <v>196</v>
      </c>
      <c r="F328" s="2" t="s">
        <v>197</v>
      </c>
      <c r="G328" s="2">
        <v>119</v>
      </c>
      <c r="H328" s="2">
        <v>9</v>
      </c>
      <c r="I328" s="2">
        <v>121</v>
      </c>
      <c r="J328" s="2">
        <v>3</v>
      </c>
      <c r="K328" s="2">
        <v>31</v>
      </c>
      <c r="L328" s="2">
        <v>39</v>
      </c>
      <c r="M328" s="2">
        <v>6</v>
      </c>
      <c r="N328" s="2">
        <v>9</v>
      </c>
      <c r="O328" s="2">
        <v>5</v>
      </c>
      <c r="P328" s="2" t="s">
        <v>196</v>
      </c>
      <c r="Q328" s="2">
        <v>12</v>
      </c>
      <c r="R328" s="2">
        <v>1</v>
      </c>
      <c r="S328" s="2">
        <v>0</v>
      </c>
      <c r="T328" s="2">
        <v>0</v>
      </c>
      <c r="U328" s="2">
        <v>5</v>
      </c>
      <c r="V328" s="2" t="s">
        <v>214</v>
      </c>
      <c r="W328" s="2">
        <v>3</v>
      </c>
      <c r="X328" s="2">
        <v>0</v>
      </c>
      <c r="Y328" s="2">
        <v>1</v>
      </c>
      <c r="Z328" s="2">
        <v>21</v>
      </c>
    </row>
    <row r="329" spans="1:26" x14ac:dyDescent="0.35">
      <c r="A329" s="2">
        <v>40790</v>
      </c>
      <c r="B329" s="2" t="s">
        <v>278</v>
      </c>
      <c r="C329" s="2" t="s">
        <v>208</v>
      </c>
      <c r="D329" s="2" t="s">
        <v>209</v>
      </c>
      <c r="E329" s="2" t="s">
        <v>196</v>
      </c>
      <c r="F329" s="2" t="s">
        <v>197</v>
      </c>
      <c r="G329" s="2">
        <v>119</v>
      </c>
      <c r="H329" s="2">
        <v>9</v>
      </c>
      <c r="I329" s="2">
        <v>121</v>
      </c>
      <c r="J329" s="2">
        <v>3</v>
      </c>
      <c r="K329" s="2">
        <v>31</v>
      </c>
      <c r="L329" s="2">
        <v>39</v>
      </c>
      <c r="M329" s="2">
        <v>6</v>
      </c>
      <c r="N329" s="2">
        <v>9</v>
      </c>
      <c r="O329" s="2">
        <v>6</v>
      </c>
      <c r="P329" s="2" t="s">
        <v>233</v>
      </c>
      <c r="Q329" s="2">
        <v>65</v>
      </c>
      <c r="R329" s="2">
        <v>1</v>
      </c>
      <c r="S329" s="2">
        <v>1</v>
      </c>
      <c r="T329" s="2">
        <v>0</v>
      </c>
      <c r="U329" s="2">
        <v>6</v>
      </c>
      <c r="V329" s="2" t="s">
        <v>270</v>
      </c>
      <c r="W329" s="2">
        <v>1</v>
      </c>
      <c r="X329" s="2">
        <v>0</v>
      </c>
      <c r="Y329" s="2">
        <v>0</v>
      </c>
      <c r="Z329" s="2">
        <v>1</v>
      </c>
    </row>
    <row r="330" spans="1:26" x14ac:dyDescent="0.35">
      <c r="A330" s="2">
        <v>40790</v>
      </c>
      <c r="B330" s="2" t="s">
        <v>278</v>
      </c>
      <c r="C330" s="2" t="s">
        <v>208</v>
      </c>
      <c r="D330" s="2" t="s">
        <v>209</v>
      </c>
      <c r="E330" s="2" t="s">
        <v>196</v>
      </c>
      <c r="F330" s="2" t="s">
        <v>197</v>
      </c>
      <c r="G330" s="2">
        <v>119</v>
      </c>
      <c r="H330" s="2">
        <v>9</v>
      </c>
      <c r="I330" s="2">
        <v>121</v>
      </c>
      <c r="J330" s="2">
        <v>3</v>
      </c>
      <c r="K330" s="2">
        <v>31</v>
      </c>
      <c r="L330" s="2">
        <v>39</v>
      </c>
      <c r="M330" s="2">
        <v>6</v>
      </c>
      <c r="N330" s="2">
        <v>9</v>
      </c>
      <c r="O330" s="2">
        <v>7</v>
      </c>
      <c r="P330" s="2" t="s">
        <v>203</v>
      </c>
      <c r="Q330" s="2">
        <v>0</v>
      </c>
      <c r="R330" s="2">
        <v>1</v>
      </c>
      <c r="S330" s="2">
        <v>0</v>
      </c>
      <c r="T330" s="2">
        <v>0</v>
      </c>
      <c r="U330" s="2">
        <v>7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</row>
    <row r="331" spans="1:26" x14ac:dyDescent="0.35">
      <c r="A331" s="2">
        <v>40790</v>
      </c>
      <c r="B331" s="2" t="s">
        <v>278</v>
      </c>
      <c r="C331" s="2" t="s">
        <v>208</v>
      </c>
      <c r="D331" s="2" t="s">
        <v>209</v>
      </c>
      <c r="E331" s="2" t="s">
        <v>196</v>
      </c>
      <c r="F331" s="2" t="s">
        <v>197</v>
      </c>
      <c r="G331" s="2">
        <v>119</v>
      </c>
      <c r="H331" s="2">
        <v>9</v>
      </c>
      <c r="I331" s="2">
        <v>121</v>
      </c>
      <c r="J331" s="2">
        <v>3</v>
      </c>
      <c r="K331" s="2">
        <v>31</v>
      </c>
      <c r="L331" s="2">
        <v>39</v>
      </c>
      <c r="M331" s="2">
        <v>6</v>
      </c>
      <c r="N331" s="2">
        <v>9</v>
      </c>
      <c r="O331" s="2">
        <v>8</v>
      </c>
      <c r="P331" s="2" t="s">
        <v>270</v>
      </c>
      <c r="Q331" s="2">
        <v>0</v>
      </c>
      <c r="R331" s="2">
        <v>1</v>
      </c>
      <c r="S331" s="2">
        <v>0</v>
      </c>
      <c r="T331" s="2">
        <v>0</v>
      </c>
      <c r="U331" s="2">
        <v>8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</row>
    <row r="332" spans="1:26" x14ac:dyDescent="0.35">
      <c r="A332" s="2">
        <v>40790</v>
      </c>
      <c r="B332" s="2" t="s">
        <v>278</v>
      </c>
      <c r="C332" s="2" t="s">
        <v>208</v>
      </c>
      <c r="D332" s="2" t="s">
        <v>209</v>
      </c>
      <c r="E332" s="2" t="s">
        <v>196</v>
      </c>
      <c r="F332" s="2" t="s">
        <v>197</v>
      </c>
      <c r="G332" s="2">
        <v>119</v>
      </c>
      <c r="H332" s="2">
        <v>9</v>
      </c>
      <c r="I332" s="2">
        <v>121</v>
      </c>
      <c r="J332" s="2">
        <v>3</v>
      </c>
      <c r="K332" s="2">
        <v>31</v>
      </c>
      <c r="L332" s="2">
        <v>39</v>
      </c>
      <c r="M332" s="2">
        <v>6</v>
      </c>
      <c r="N332" s="2">
        <v>9</v>
      </c>
      <c r="O332" s="2">
        <v>9</v>
      </c>
      <c r="P332" s="2" t="s">
        <v>214</v>
      </c>
      <c r="Q332" s="2">
        <v>13</v>
      </c>
      <c r="R332" s="2">
        <v>1</v>
      </c>
      <c r="S332" s="2">
        <v>0</v>
      </c>
      <c r="T332" s="2">
        <v>0</v>
      </c>
      <c r="U332" s="2">
        <v>9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</row>
    <row r="333" spans="1:26" x14ac:dyDescent="0.35">
      <c r="A333" s="2">
        <v>40790</v>
      </c>
      <c r="B333" s="2" t="s">
        <v>278</v>
      </c>
      <c r="C333" s="2" t="s">
        <v>208</v>
      </c>
      <c r="D333" s="2" t="s">
        <v>209</v>
      </c>
      <c r="E333" s="2" t="s">
        <v>196</v>
      </c>
      <c r="F333" s="2" t="s">
        <v>197</v>
      </c>
      <c r="G333" s="2">
        <v>119</v>
      </c>
      <c r="H333" s="2">
        <v>9</v>
      </c>
      <c r="I333" s="2">
        <v>121</v>
      </c>
      <c r="J333" s="2">
        <v>3</v>
      </c>
      <c r="K333" s="2">
        <v>31</v>
      </c>
      <c r="L333" s="2">
        <v>39</v>
      </c>
      <c r="M333" s="2">
        <v>6</v>
      </c>
      <c r="N333" s="2">
        <v>9</v>
      </c>
      <c r="O333" s="2">
        <v>10</v>
      </c>
      <c r="P333" s="2" t="s">
        <v>227</v>
      </c>
      <c r="Q333" s="2">
        <v>0</v>
      </c>
      <c r="R333" s="2">
        <v>0</v>
      </c>
      <c r="S333" s="2">
        <v>0</v>
      </c>
      <c r="T333" s="2">
        <v>0</v>
      </c>
      <c r="U333" s="2">
        <v>10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</row>
    <row r="334" spans="1:26" x14ac:dyDescent="0.35">
      <c r="A334" s="2">
        <v>40790</v>
      </c>
      <c r="B334" s="2" t="s">
        <v>278</v>
      </c>
      <c r="C334" s="2" t="s">
        <v>208</v>
      </c>
      <c r="D334" s="2" t="s">
        <v>209</v>
      </c>
      <c r="E334" s="2" t="s">
        <v>196</v>
      </c>
      <c r="F334" s="2" t="s">
        <v>197</v>
      </c>
      <c r="G334" s="2">
        <v>119</v>
      </c>
      <c r="H334" s="2">
        <v>9</v>
      </c>
      <c r="I334" s="2">
        <v>121</v>
      </c>
      <c r="J334" s="2">
        <v>3</v>
      </c>
      <c r="K334" s="2">
        <v>31</v>
      </c>
      <c r="L334" s="2">
        <v>39</v>
      </c>
      <c r="M334" s="2">
        <v>6</v>
      </c>
      <c r="N334" s="2">
        <v>9</v>
      </c>
      <c r="O334" s="2">
        <v>11</v>
      </c>
      <c r="P334" s="2" t="s">
        <v>205</v>
      </c>
      <c r="Q334" s="2">
        <v>2</v>
      </c>
      <c r="R334" s="2">
        <v>0</v>
      </c>
      <c r="S334" s="2">
        <v>0</v>
      </c>
      <c r="T334" s="2">
        <v>0</v>
      </c>
      <c r="U334" s="2">
        <v>11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</row>
    <row r="335" spans="1:26" x14ac:dyDescent="0.35">
      <c r="A335" s="2">
        <v>40797</v>
      </c>
      <c r="B335" s="2" t="s">
        <v>279</v>
      </c>
      <c r="C335" s="2" t="s">
        <v>229</v>
      </c>
      <c r="D335" s="2" t="s">
        <v>209</v>
      </c>
      <c r="E335" s="2" t="s">
        <v>199</v>
      </c>
      <c r="F335" s="2" t="s">
        <v>197</v>
      </c>
      <c r="G335" s="2">
        <v>215</v>
      </c>
      <c r="H335" s="2">
        <v>4</v>
      </c>
      <c r="I335" s="2">
        <v>140</v>
      </c>
      <c r="J335" s="2">
        <v>6</v>
      </c>
      <c r="K335" s="2">
        <v>41</v>
      </c>
      <c r="L335" s="2">
        <v>31</v>
      </c>
      <c r="M335" s="2">
        <v>20</v>
      </c>
      <c r="N335" s="2">
        <v>11</v>
      </c>
      <c r="O335" s="2">
        <v>1</v>
      </c>
      <c r="P335" s="2" t="s">
        <v>230</v>
      </c>
      <c r="Q335" s="2">
        <v>6</v>
      </c>
      <c r="R335" s="2">
        <v>1</v>
      </c>
      <c r="S335" s="2">
        <v>0</v>
      </c>
      <c r="T335" s="2">
        <v>0</v>
      </c>
      <c r="U335" s="2">
        <v>1</v>
      </c>
      <c r="V335" s="2" t="s">
        <v>268</v>
      </c>
      <c r="W335" s="2">
        <v>7</v>
      </c>
      <c r="X335" s="2">
        <v>2</v>
      </c>
      <c r="Y335" s="2">
        <v>0</v>
      </c>
      <c r="Z335" s="2">
        <v>18</v>
      </c>
    </row>
    <row r="336" spans="1:26" x14ac:dyDescent="0.35">
      <c r="A336" s="2">
        <v>40797</v>
      </c>
      <c r="B336" s="2" t="s">
        <v>279</v>
      </c>
      <c r="C336" s="2" t="s">
        <v>229</v>
      </c>
      <c r="D336" s="2" t="s">
        <v>209</v>
      </c>
      <c r="E336" s="2" t="s">
        <v>199</v>
      </c>
      <c r="F336" s="2" t="s">
        <v>197</v>
      </c>
      <c r="G336" s="2">
        <v>215</v>
      </c>
      <c r="H336" s="2">
        <v>4</v>
      </c>
      <c r="I336" s="2">
        <v>140</v>
      </c>
      <c r="J336" s="2">
        <v>6</v>
      </c>
      <c r="K336" s="2">
        <v>41</v>
      </c>
      <c r="L336" s="2">
        <v>31</v>
      </c>
      <c r="M336" s="2">
        <v>20</v>
      </c>
      <c r="N336" s="2">
        <v>11</v>
      </c>
      <c r="O336" s="2">
        <v>2</v>
      </c>
      <c r="P336" s="2" t="s">
        <v>224</v>
      </c>
      <c r="Q336" s="2">
        <v>11</v>
      </c>
      <c r="R336" s="2">
        <v>1</v>
      </c>
      <c r="S336" s="2">
        <v>0</v>
      </c>
      <c r="T336" s="2">
        <v>0</v>
      </c>
      <c r="U336" s="2">
        <v>2</v>
      </c>
      <c r="V336" s="2" t="s">
        <v>280</v>
      </c>
      <c r="W336" s="2">
        <v>5</v>
      </c>
      <c r="X336" s="2">
        <v>1</v>
      </c>
      <c r="Y336" s="2">
        <v>1</v>
      </c>
      <c r="Z336" s="2">
        <v>8</v>
      </c>
    </row>
    <row r="337" spans="1:26" x14ac:dyDescent="0.35">
      <c r="A337" s="2">
        <v>40797</v>
      </c>
      <c r="B337" s="2" t="s">
        <v>279</v>
      </c>
      <c r="C337" s="2" t="s">
        <v>229</v>
      </c>
      <c r="D337" s="2" t="s">
        <v>209</v>
      </c>
      <c r="E337" s="2" t="s">
        <v>199</v>
      </c>
      <c r="F337" s="2" t="s">
        <v>197</v>
      </c>
      <c r="G337" s="2">
        <v>215</v>
      </c>
      <c r="H337" s="2">
        <v>4</v>
      </c>
      <c r="I337" s="2">
        <v>140</v>
      </c>
      <c r="J337" s="2">
        <v>6</v>
      </c>
      <c r="K337" s="2">
        <v>41</v>
      </c>
      <c r="L337" s="2">
        <v>31</v>
      </c>
      <c r="M337" s="2">
        <v>20</v>
      </c>
      <c r="N337" s="2">
        <v>11</v>
      </c>
      <c r="O337" s="2">
        <v>3</v>
      </c>
      <c r="P337" s="2" t="s">
        <v>242</v>
      </c>
      <c r="Q337" s="2">
        <v>81</v>
      </c>
      <c r="R337" s="2">
        <v>1</v>
      </c>
      <c r="S337" s="2">
        <v>1</v>
      </c>
      <c r="T337" s="2">
        <v>0</v>
      </c>
      <c r="U337" s="2">
        <v>3</v>
      </c>
      <c r="V337" s="2" t="s">
        <v>281</v>
      </c>
      <c r="W337" s="2">
        <v>9</v>
      </c>
      <c r="X337" s="2">
        <v>0</v>
      </c>
      <c r="Y337" s="2">
        <v>1</v>
      </c>
      <c r="Z337" s="2">
        <v>26</v>
      </c>
    </row>
    <row r="338" spans="1:26" x14ac:dyDescent="0.35">
      <c r="A338" s="2">
        <v>40797</v>
      </c>
      <c r="B338" s="2" t="s">
        <v>279</v>
      </c>
      <c r="C338" s="2" t="s">
        <v>229</v>
      </c>
      <c r="D338" s="2" t="s">
        <v>209</v>
      </c>
      <c r="E338" s="2" t="s">
        <v>199</v>
      </c>
      <c r="F338" s="2" t="s">
        <v>197</v>
      </c>
      <c r="G338" s="2">
        <v>215</v>
      </c>
      <c r="H338" s="2">
        <v>4</v>
      </c>
      <c r="I338" s="2">
        <v>140</v>
      </c>
      <c r="J338" s="2">
        <v>6</v>
      </c>
      <c r="K338" s="2">
        <v>41</v>
      </c>
      <c r="L338" s="2">
        <v>31</v>
      </c>
      <c r="M338" s="2">
        <v>20</v>
      </c>
      <c r="N338" s="2">
        <v>11</v>
      </c>
      <c r="O338" s="2">
        <v>4</v>
      </c>
      <c r="P338" s="2" t="s">
        <v>225</v>
      </c>
      <c r="Q338" s="2">
        <v>79</v>
      </c>
      <c r="R338" s="2">
        <v>1</v>
      </c>
      <c r="S338" s="2">
        <v>1</v>
      </c>
      <c r="T338" s="2">
        <v>0</v>
      </c>
      <c r="U338" s="2">
        <v>4</v>
      </c>
      <c r="V338" s="2" t="s">
        <v>203</v>
      </c>
      <c r="W338" s="2">
        <v>8</v>
      </c>
      <c r="X338" s="2">
        <v>0</v>
      </c>
      <c r="Y338" s="2">
        <v>1</v>
      </c>
      <c r="Z338" s="2">
        <v>50</v>
      </c>
    </row>
    <row r="339" spans="1:26" x14ac:dyDescent="0.35">
      <c r="A339" s="2">
        <v>40797</v>
      </c>
      <c r="B339" s="2" t="s">
        <v>279</v>
      </c>
      <c r="C339" s="2" t="s">
        <v>229</v>
      </c>
      <c r="D339" s="2" t="s">
        <v>209</v>
      </c>
      <c r="E339" s="2" t="s">
        <v>199</v>
      </c>
      <c r="F339" s="2" t="s">
        <v>197</v>
      </c>
      <c r="G339" s="2">
        <v>215</v>
      </c>
      <c r="H339" s="2">
        <v>4</v>
      </c>
      <c r="I339" s="2">
        <v>140</v>
      </c>
      <c r="J339" s="2">
        <v>6</v>
      </c>
      <c r="K339" s="2">
        <v>41</v>
      </c>
      <c r="L339" s="2">
        <v>31</v>
      </c>
      <c r="M339" s="2">
        <v>20</v>
      </c>
      <c r="N339" s="2">
        <v>11</v>
      </c>
      <c r="O339" s="2">
        <v>5</v>
      </c>
      <c r="P339" s="2" t="s">
        <v>199</v>
      </c>
      <c r="Q339" s="2">
        <v>17</v>
      </c>
      <c r="R339" s="2">
        <v>0</v>
      </c>
      <c r="S339" s="2">
        <v>0</v>
      </c>
      <c r="T339" s="2">
        <v>0</v>
      </c>
      <c r="U339" s="2">
        <v>5</v>
      </c>
      <c r="V339" s="2" t="s">
        <v>233</v>
      </c>
      <c r="W339" s="2">
        <v>3</v>
      </c>
      <c r="X339" s="2">
        <v>1</v>
      </c>
      <c r="Y339" s="2">
        <v>0</v>
      </c>
      <c r="Z339" s="2">
        <v>6</v>
      </c>
    </row>
    <row r="340" spans="1:26" x14ac:dyDescent="0.35">
      <c r="A340" s="2">
        <v>40797</v>
      </c>
      <c r="B340" s="2" t="s">
        <v>279</v>
      </c>
      <c r="C340" s="2" t="s">
        <v>229</v>
      </c>
      <c r="D340" s="2" t="s">
        <v>209</v>
      </c>
      <c r="E340" s="2" t="s">
        <v>199</v>
      </c>
      <c r="F340" s="2" t="s">
        <v>197</v>
      </c>
      <c r="G340" s="2">
        <v>215</v>
      </c>
      <c r="H340" s="2">
        <v>4</v>
      </c>
      <c r="I340" s="2">
        <v>140</v>
      </c>
      <c r="J340" s="2">
        <v>6</v>
      </c>
      <c r="K340" s="2">
        <v>41</v>
      </c>
      <c r="L340" s="2">
        <v>31</v>
      </c>
      <c r="M340" s="2">
        <v>20</v>
      </c>
      <c r="N340" s="2">
        <v>11</v>
      </c>
      <c r="O340" s="2">
        <v>6</v>
      </c>
      <c r="P340" s="2" t="s">
        <v>281</v>
      </c>
      <c r="Q340" s="2">
        <v>1</v>
      </c>
      <c r="R340" s="2">
        <v>0</v>
      </c>
      <c r="S340" s="2">
        <v>0</v>
      </c>
      <c r="T340" s="2">
        <v>0</v>
      </c>
      <c r="U340" s="2">
        <v>6</v>
      </c>
      <c r="V340" s="2" t="s">
        <v>202</v>
      </c>
      <c r="W340" s="2">
        <v>5</v>
      </c>
      <c r="X340" s="2">
        <v>2</v>
      </c>
      <c r="Y340" s="2">
        <v>2</v>
      </c>
      <c r="Z340" s="2">
        <v>11</v>
      </c>
    </row>
    <row r="341" spans="1:26" x14ac:dyDescent="0.35">
      <c r="A341" s="2">
        <v>40797</v>
      </c>
      <c r="B341" s="2" t="s">
        <v>279</v>
      </c>
      <c r="C341" s="2" t="s">
        <v>229</v>
      </c>
      <c r="D341" s="2" t="s">
        <v>209</v>
      </c>
      <c r="E341" s="2" t="s">
        <v>199</v>
      </c>
      <c r="F341" s="2" t="s">
        <v>197</v>
      </c>
      <c r="G341" s="2">
        <v>215</v>
      </c>
      <c r="H341" s="2">
        <v>4</v>
      </c>
      <c r="I341" s="2">
        <v>140</v>
      </c>
      <c r="J341" s="2">
        <v>6</v>
      </c>
      <c r="K341" s="2">
        <v>41</v>
      </c>
      <c r="L341" s="2">
        <v>31</v>
      </c>
      <c r="M341" s="2">
        <v>20</v>
      </c>
      <c r="N341" s="2">
        <v>11</v>
      </c>
      <c r="O341" s="2">
        <v>7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7</v>
      </c>
      <c r="V341" s="2" t="s">
        <v>230</v>
      </c>
      <c r="W341" s="2">
        <v>3</v>
      </c>
      <c r="X341" s="2">
        <v>2</v>
      </c>
      <c r="Y341" s="2">
        <v>1</v>
      </c>
      <c r="Z341" s="2">
        <v>5</v>
      </c>
    </row>
    <row r="342" spans="1:26" x14ac:dyDescent="0.35">
      <c r="A342" s="2">
        <v>40797</v>
      </c>
      <c r="B342" s="2" t="s">
        <v>279</v>
      </c>
      <c r="C342" s="2" t="s">
        <v>229</v>
      </c>
      <c r="D342" s="2" t="s">
        <v>209</v>
      </c>
      <c r="E342" s="2" t="s">
        <v>199</v>
      </c>
      <c r="F342" s="2" t="s">
        <v>197</v>
      </c>
      <c r="G342" s="2">
        <v>215</v>
      </c>
      <c r="H342" s="2">
        <v>4</v>
      </c>
      <c r="I342" s="2">
        <v>140</v>
      </c>
      <c r="J342" s="2">
        <v>6</v>
      </c>
      <c r="K342" s="2">
        <v>41</v>
      </c>
      <c r="L342" s="2">
        <v>31</v>
      </c>
      <c r="M342" s="2">
        <v>20</v>
      </c>
      <c r="N342" s="2">
        <v>11</v>
      </c>
      <c r="O342" s="2">
        <v>8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8</v>
      </c>
      <c r="V342" s="2" t="s">
        <v>199</v>
      </c>
      <c r="W342" s="2">
        <v>1</v>
      </c>
      <c r="X342" s="2">
        <v>0</v>
      </c>
      <c r="Y342" s="2">
        <v>0</v>
      </c>
      <c r="Z342" s="2">
        <v>5</v>
      </c>
    </row>
    <row r="343" spans="1:26" x14ac:dyDescent="0.35">
      <c r="A343" s="2">
        <v>40797</v>
      </c>
      <c r="B343" s="2" t="s">
        <v>279</v>
      </c>
      <c r="C343" s="2" t="s">
        <v>229</v>
      </c>
      <c r="D343" s="2" t="s">
        <v>209</v>
      </c>
      <c r="E343" s="2" t="s">
        <v>199</v>
      </c>
      <c r="F343" s="2" t="s">
        <v>197</v>
      </c>
      <c r="G343" s="2">
        <v>215</v>
      </c>
      <c r="H343" s="2">
        <v>4</v>
      </c>
      <c r="I343" s="2">
        <v>140</v>
      </c>
      <c r="J343" s="2">
        <v>6</v>
      </c>
      <c r="K343" s="2">
        <v>41</v>
      </c>
      <c r="L343" s="2">
        <v>31</v>
      </c>
      <c r="M343" s="2">
        <v>20</v>
      </c>
      <c r="N343" s="2">
        <v>11</v>
      </c>
      <c r="O343" s="2">
        <v>9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9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</row>
    <row r="344" spans="1:26" x14ac:dyDescent="0.35">
      <c r="A344" s="2">
        <v>40797</v>
      </c>
      <c r="B344" s="2" t="s">
        <v>279</v>
      </c>
      <c r="C344" s="2" t="s">
        <v>229</v>
      </c>
      <c r="D344" s="2" t="s">
        <v>209</v>
      </c>
      <c r="E344" s="2" t="s">
        <v>199</v>
      </c>
      <c r="F344" s="2" t="s">
        <v>197</v>
      </c>
      <c r="G344" s="2">
        <v>215</v>
      </c>
      <c r="H344" s="2">
        <v>4</v>
      </c>
      <c r="I344" s="2">
        <v>140</v>
      </c>
      <c r="J344" s="2">
        <v>6</v>
      </c>
      <c r="K344" s="2">
        <v>41</v>
      </c>
      <c r="L344" s="2">
        <v>31</v>
      </c>
      <c r="M344" s="2">
        <v>20</v>
      </c>
      <c r="N344" s="2">
        <v>11</v>
      </c>
      <c r="O344" s="2">
        <v>10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10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</row>
    <row r="345" spans="1:26" x14ac:dyDescent="0.35">
      <c r="A345" s="2">
        <v>40797</v>
      </c>
      <c r="B345" s="2" t="s">
        <v>279</v>
      </c>
      <c r="C345" s="2" t="s">
        <v>229</v>
      </c>
      <c r="D345" s="2" t="s">
        <v>209</v>
      </c>
      <c r="E345" s="2" t="s">
        <v>199</v>
      </c>
      <c r="F345" s="2" t="s">
        <v>197</v>
      </c>
      <c r="G345" s="2">
        <v>215</v>
      </c>
      <c r="H345" s="2">
        <v>4</v>
      </c>
      <c r="I345" s="2">
        <v>140</v>
      </c>
      <c r="J345" s="2">
        <v>6</v>
      </c>
      <c r="K345" s="2">
        <v>41</v>
      </c>
      <c r="L345" s="2">
        <v>31</v>
      </c>
      <c r="M345" s="2">
        <v>20</v>
      </c>
      <c r="N345" s="2">
        <v>11</v>
      </c>
      <c r="O345" s="2">
        <v>11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11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</row>
    <row r="346" spans="1:26" x14ac:dyDescent="0.35">
      <c r="A346" s="2">
        <v>40804</v>
      </c>
      <c r="B346" s="2" t="s">
        <v>282</v>
      </c>
      <c r="C346" s="2" t="s">
        <v>208</v>
      </c>
      <c r="D346" s="2" t="s">
        <v>209</v>
      </c>
      <c r="E346" s="2" t="s">
        <v>196</v>
      </c>
      <c r="F346" s="2" t="s">
        <v>210</v>
      </c>
      <c r="G346" s="2">
        <v>142</v>
      </c>
      <c r="H346" s="2">
        <v>10</v>
      </c>
      <c r="I346" s="2">
        <v>171</v>
      </c>
      <c r="J346" s="2">
        <v>8</v>
      </c>
      <c r="K346" s="2">
        <v>40</v>
      </c>
      <c r="L346" s="2">
        <v>38</v>
      </c>
      <c r="M346" s="2">
        <v>15</v>
      </c>
      <c r="N346" s="2">
        <v>18</v>
      </c>
      <c r="O346" s="2">
        <v>1</v>
      </c>
      <c r="P346" s="2" t="s">
        <v>196</v>
      </c>
      <c r="Q346" s="2">
        <v>3</v>
      </c>
      <c r="R346" s="2">
        <v>1</v>
      </c>
      <c r="S346" s="2">
        <v>0</v>
      </c>
      <c r="T346" s="2">
        <v>0</v>
      </c>
      <c r="U346" s="2">
        <v>1</v>
      </c>
      <c r="V346" s="2" t="s">
        <v>206</v>
      </c>
      <c r="W346" s="2">
        <v>8</v>
      </c>
      <c r="X346" s="2">
        <v>4</v>
      </c>
      <c r="Y346" s="2">
        <v>1</v>
      </c>
      <c r="Z346" s="2">
        <v>20</v>
      </c>
    </row>
    <row r="347" spans="1:26" x14ac:dyDescent="0.35">
      <c r="A347" s="2">
        <v>40804</v>
      </c>
      <c r="B347" s="2" t="s">
        <v>282</v>
      </c>
      <c r="C347" s="2" t="s">
        <v>208</v>
      </c>
      <c r="D347" s="2" t="s">
        <v>209</v>
      </c>
      <c r="E347" s="2" t="s">
        <v>196</v>
      </c>
      <c r="F347" s="2" t="s">
        <v>210</v>
      </c>
      <c r="G347" s="2">
        <v>142</v>
      </c>
      <c r="H347" s="2">
        <v>10</v>
      </c>
      <c r="I347" s="2">
        <v>171</v>
      </c>
      <c r="J347" s="2">
        <v>8</v>
      </c>
      <c r="K347" s="2">
        <v>40</v>
      </c>
      <c r="L347" s="2">
        <v>38</v>
      </c>
      <c r="M347" s="2">
        <v>15</v>
      </c>
      <c r="N347" s="2">
        <v>18</v>
      </c>
      <c r="O347" s="2">
        <v>2</v>
      </c>
      <c r="P347" s="2" t="s">
        <v>241</v>
      </c>
      <c r="Q347" s="2">
        <v>55</v>
      </c>
      <c r="R347" s="2">
        <v>1</v>
      </c>
      <c r="S347" s="2">
        <v>1</v>
      </c>
      <c r="T347" s="2">
        <v>0</v>
      </c>
      <c r="U347" s="2">
        <v>2</v>
      </c>
      <c r="V347" s="2" t="s">
        <v>199</v>
      </c>
      <c r="W347" s="2">
        <v>8</v>
      </c>
      <c r="X347" s="2">
        <v>1</v>
      </c>
      <c r="Y347" s="2">
        <v>2</v>
      </c>
      <c r="Z347" s="2">
        <v>31</v>
      </c>
    </row>
    <row r="348" spans="1:26" x14ac:dyDescent="0.35">
      <c r="A348" s="2">
        <v>40804</v>
      </c>
      <c r="B348" s="2" t="s">
        <v>282</v>
      </c>
      <c r="C348" s="2" t="s">
        <v>208</v>
      </c>
      <c r="D348" s="2" t="s">
        <v>209</v>
      </c>
      <c r="E348" s="2" t="s">
        <v>196</v>
      </c>
      <c r="F348" s="2" t="s">
        <v>210</v>
      </c>
      <c r="G348" s="2">
        <v>142</v>
      </c>
      <c r="H348" s="2">
        <v>10</v>
      </c>
      <c r="I348" s="2">
        <v>171</v>
      </c>
      <c r="J348" s="2">
        <v>8</v>
      </c>
      <c r="K348" s="2">
        <v>40</v>
      </c>
      <c r="L348" s="2">
        <v>38</v>
      </c>
      <c r="M348" s="2">
        <v>15</v>
      </c>
      <c r="N348" s="2">
        <v>18</v>
      </c>
      <c r="O348" s="2">
        <v>3</v>
      </c>
      <c r="P348" s="2" t="s">
        <v>242</v>
      </c>
      <c r="Q348" s="2">
        <v>0</v>
      </c>
      <c r="R348" s="2">
        <v>1</v>
      </c>
      <c r="S348" s="2">
        <v>0</v>
      </c>
      <c r="T348" s="2">
        <v>0</v>
      </c>
      <c r="U348" s="2">
        <v>3</v>
      </c>
      <c r="V348" s="2" t="s">
        <v>203</v>
      </c>
      <c r="W348" s="2">
        <v>8</v>
      </c>
      <c r="X348" s="2">
        <v>1</v>
      </c>
      <c r="Y348" s="2">
        <v>2</v>
      </c>
      <c r="Z348" s="2">
        <v>23</v>
      </c>
    </row>
    <row r="349" spans="1:26" x14ac:dyDescent="0.35">
      <c r="A349" s="2">
        <v>40804</v>
      </c>
      <c r="B349" s="2" t="s">
        <v>282</v>
      </c>
      <c r="C349" s="2" t="s">
        <v>208</v>
      </c>
      <c r="D349" s="2" t="s">
        <v>209</v>
      </c>
      <c r="E349" s="2" t="s">
        <v>196</v>
      </c>
      <c r="F349" s="2" t="s">
        <v>210</v>
      </c>
      <c r="G349" s="2">
        <v>142</v>
      </c>
      <c r="H349" s="2">
        <v>10</v>
      </c>
      <c r="I349" s="2">
        <v>171</v>
      </c>
      <c r="J349" s="2">
        <v>8</v>
      </c>
      <c r="K349" s="2">
        <v>40</v>
      </c>
      <c r="L349" s="2">
        <v>38</v>
      </c>
      <c r="M349" s="2">
        <v>15</v>
      </c>
      <c r="N349" s="2">
        <v>18</v>
      </c>
      <c r="O349" s="2">
        <v>4</v>
      </c>
      <c r="P349" s="2" t="s">
        <v>199</v>
      </c>
      <c r="Q349" s="2">
        <v>13</v>
      </c>
      <c r="R349" s="2">
        <v>1</v>
      </c>
      <c r="S349" s="2">
        <v>0</v>
      </c>
      <c r="T349" s="2">
        <v>0</v>
      </c>
      <c r="U349" s="2">
        <v>4</v>
      </c>
      <c r="V349" s="2" t="s">
        <v>205</v>
      </c>
      <c r="W349" s="2">
        <v>8</v>
      </c>
      <c r="X349" s="2">
        <v>2</v>
      </c>
      <c r="Y349" s="2">
        <v>3</v>
      </c>
      <c r="Z349" s="2">
        <v>25</v>
      </c>
    </row>
    <row r="350" spans="1:26" x14ac:dyDescent="0.35">
      <c r="A350" s="2">
        <v>40804</v>
      </c>
      <c r="B350" s="2" t="s">
        <v>282</v>
      </c>
      <c r="C350" s="2" t="s">
        <v>208</v>
      </c>
      <c r="D350" s="2" t="s">
        <v>209</v>
      </c>
      <c r="E350" s="2" t="s">
        <v>196</v>
      </c>
      <c r="F350" s="2" t="s">
        <v>210</v>
      </c>
      <c r="G350" s="2">
        <v>142</v>
      </c>
      <c r="H350" s="2">
        <v>10</v>
      </c>
      <c r="I350" s="2">
        <v>171</v>
      </c>
      <c r="J350" s="2">
        <v>8</v>
      </c>
      <c r="K350" s="2">
        <v>40</v>
      </c>
      <c r="L350" s="2">
        <v>38</v>
      </c>
      <c r="M350" s="2">
        <v>15</v>
      </c>
      <c r="N350" s="2">
        <v>18</v>
      </c>
      <c r="O350" s="2">
        <v>5</v>
      </c>
      <c r="P350" s="2" t="s">
        <v>198</v>
      </c>
      <c r="Q350" s="2">
        <v>39</v>
      </c>
      <c r="R350" s="2">
        <v>1</v>
      </c>
      <c r="S350" s="2">
        <v>0</v>
      </c>
      <c r="T350" s="2">
        <v>0</v>
      </c>
      <c r="U350" s="2">
        <v>5</v>
      </c>
      <c r="V350" s="2" t="s">
        <v>241</v>
      </c>
      <c r="W350" s="2">
        <v>4</v>
      </c>
      <c r="X350" s="2">
        <v>0</v>
      </c>
      <c r="Y350" s="2">
        <v>0</v>
      </c>
      <c r="Z350" s="2">
        <v>34</v>
      </c>
    </row>
    <row r="351" spans="1:26" x14ac:dyDescent="0.35">
      <c r="A351" s="2">
        <v>40804</v>
      </c>
      <c r="B351" s="2" t="s">
        <v>282</v>
      </c>
      <c r="C351" s="2" t="s">
        <v>208</v>
      </c>
      <c r="D351" s="2" t="s">
        <v>209</v>
      </c>
      <c r="E351" s="2" t="s">
        <v>196</v>
      </c>
      <c r="F351" s="2" t="s">
        <v>210</v>
      </c>
      <c r="G351" s="2">
        <v>142</v>
      </c>
      <c r="H351" s="2">
        <v>10</v>
      </c>
      <c r="I351" s="2">
        <v>171</v>
      </c>
      <c r="J351" s="2">
        <v>8</v>
      </c>
      <c r="K351" s="2">
        <v>40</v>
      </c>
      <c r="L351" s="2">
        <v>38</v>
      </c>
      <c r="M351" s="2">
        <v>15</v>
      </c>
      <c r="N351" s="2">
        <v>18</v>
      </c>
      <c r="O351" s="2">
        <v>6</v>
      </c>
      <c r="P351" s="2" t="s">
        <v>200</v>
      </c>
      <c r="Q351" s="2">
        <v>6</v>
      </c>
      <c r="R351" s="2">
        <v>1</v>
      </c>
      <c r="S351" s="2">
        <v>0</v>
      </c>
      <c r="T351" s="2">
        <v>0</v>
      </c>
      <c r="U351" s="2">
        <v>6</v>
      </c>
      <c r="V351" s="2" t="s">
        <v>268</v>
      </c>
      <c r="W351" s="2">
        <v>4</v>
      </c>
      <c r="X351" s="2">
        <v>0</v>
      </c>
      <c r="Y351" s="2">
        <v>0</v>
      </c>
      <c r="Z351" s="2">
        <v>20</v>
      </c>
    </row>
    <row r="352" spans="1:26" x14ac:dyDescent="0.35">
      <c r="A352" s="2">
        <v>40804</v>
      </c>
      <c r="B352" s="2" t="s">
        <v>282</v>
      </c>
      <c r="C352" s="2" t="s">
        <v>208</v>
      </c>
      <c r="D352" s="2" t="s">
        <v>209</v>
      </c>
      <c r="E352" s="2" t="s">
        <v>196</v>
      </c>
      <c r="F352" s="2" t="s">
        <v>210</v>
      </c>
      <c r="G352" s="2">
        <v>142</v>
      </c>
      <c r="H352" s="2">
        <v>10</v>
      </c>
      <c r="I352" s="2">
        <v>171</v>
      </c>
      <c r="J352" s="2">
        <v>8</v>
      </c>
      <c r="K352" s="2">
        <v>40</v>
      </c>
      <c r="L352" s="2">
        <v>38</v>
      </c>
      <c r="M352" s="2">
        <v>15</v>
      </c>
      <c r="N352" s="2">
        <v>18</v>
      </c>
      <c r="O352" s="2">
        <v>7</v>
      </c>
      <c r="P352" s="2" t="s">
        <v>268</v>
      </c>
      <c r="Q352" s="2">
        <v>0</v>
      </c>
      <c r="R352" s="2">
        <v>1</v>
      </c>
      <c r="S352" s="2">
        <v>0</v>
      </c>
      <c r="T352" s="2">
        <v>0</v>
      </c>
      <c r="U352" s="2">
        <v>7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</row>
    <row r="353" spans="1:26" x14ac:dyDescent="0.35">
      <c r="A353" s="2">
        <v>40804</v>
      </c>
      <c r="B353" s="2" t="s">
        <v>282</v>
      </c>
      <c r="C353" s="2" t="s">
        <v>208</v>
      </c>
      <c r="D353" s="2" t="s">
        <v>209</v>
      </c>
      <c r="E353" s="2" t="s">
        <v>196</v>
      </c>
      <c r="F353" s="2" t="s">
        <v>210</v>
      </c>
      <c r="G353" s="2">
        <v>142</v>
      </c>
      <c r="H353" s="2">
        <v>10</v>
      </c>
      <c r="I353" s="2">
        <v>171</v>
      </c>
      <c r="J353" s="2">
        <v>8</v>
      </c>
      <c r="K353" s="2">
        <v>40</v>
      </c>
      <c r="L353" s="2">
        <v>38</v>
      </c>
      <c r="M353" s="2">
        <v>15</v>
      </c>
      <c r="N353" s="2">
        <v>18</v>
      </c>
      <c r="O353" s="2">
        <v>8</v>
      </c>
      <c r="P353" s="2" t="s">
        <v>203</v>
      </c>
      <c r="Q353" s="2">
        <v>2</v>
      </c>
      <c r="R353" s="2">
        <v>1</v>
      </c>
      <c r="S353" s="2">
        <v>0</v>
      </c>
      <c r="T353" s="2">
        <v>0</v>
      </c>
      <c r="U353" s="2">
        <v>8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</row>
    <row r="354" spans="1:26" x14ac:dyDescent="0.35">
      <c r="A354" s="2">
        <v>40804</v>
      </c>
      <c r="B354" s="2" t="s">
        <v>282</v>
      </c>
      <c r="C354" s="2" t="s">
        <v>208</v>
      </c>
      <c r="D354" s="2" t="s">
        <v>209</v>
      </c>
      <c r="E354" s="2" t="s">
        <v>196</v>
      </c>
      <c r="F354" s="2" t="s">
        <v>210</v>
      </c>
      <c r="G354" s="2">
        <v>142</v>
      </c>
      <c r="H354" s="2">
        <v>10</v>
      </c>
      <c r="I354" s="2">
        <v>171</v>
      </c>
      <c r="J354" s="2">
        <v>8</v>
      </c>
      <c r="K354" s="2">
        <v>40</v>
      </c>
      <c r="L354" s="2">
        <v>38</v>
      </c>
      <c r="M354" s="2">
        <v>15</v>
      </c>
      <c r="N354" s="2">
        <v>18</v>
      </c>
      <c r="O354" s="2">
        <v>9</v>
      </c>
      <c r="P354" s="2" t="s">
        <v>227</v>
      </c>
      <c r="Q354" s="2">
        <v>6</v>
      </c>
      <c r="R354" s="2">
        <v>1</v>
      </c>
      <c r="S354" s="2">
        <v>0</v>
      </c>
      <c r="T354" s="2">
        <v>0</v>
      </c>
      <c r="U354" s="2">
        <v>9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</row>
    <row r="355" spans="1:26" x14ac:dyDescent="0.35">
      <c r="A355" s="2">
        <v>40804</v>
      </c>
      <c r="B355" s="2" t="s">
        <v>282</v>
      </c>
      <c r="C355" s="2" t="s">
        <v>208</v>
      </c>
      <c r="D355" s="2" t="s">
        <v>209</v>
      </c>
      <c r="E355" s="2" t="s">
        <v>196</v>
      </c>
      <c r="F355" s="2" t="s">
        <v>210</v>
      </c>
      <c r="G355" s="2">
        <v>142</v>
      </c>
      <c r="H355" s="2">
        <v>10</v>
      </c>
      <c r="I355" s="2">
        <v>171</v>
      </c>
      <c r="J355" s="2">
        <v>8</v>
      </c>
      <c r="K355" s="2">
        <v>40</v>
      </c>
      <c r="L355" s="2">
        <v>38</v>
      </c>
      <c r="M355" s="2">
        <v>15</v>
      </c>
      <c r="N355" s="2">
        <v>18</v>
      </c>
      <c r="O355" s="2">
        <v>10</v>
      </c>
      <c r="P355" s="2" t="s">
        <v>205</v>
      </c>
      <c r="Q355" s="2">
        <v>1</v>
      </c>
      <c r="R355" s="2">
        <v>1</v>
      </c>
      <c r="S355" s="2">
        <v>0</v>
      </c>
      <c r="T355" s="2">
        <v>0</v>
      </c>
      <c r="U355" s="2">
        <v>10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</row>
    <row r="356" spans="1:26" x14ac:dyDescent="0.35">
      <c r="A356" s="2">
        <v>40804</v>
      </c>
      <c r="B356" s="2" t="s">
        <v>282</v>
      </c>
      <c r="C356" s="2" t="s">
        <v>208</v>
      </c>
      <c r="D356" s="2" t="s">
        <v>209</v>
      </c>
      <c r="E356" s="2" t="s">
        <v>196</v>
      </c>
      <c r="F356" s="2" t="s">
        <v>210</v>
      </c>
      <c r="G356" s="2">
        <v>142</v>
      </c>
      <c r="H356" s="2">
        <v>10</v>
      </c>
      <c r="I356" s="2">
        <v>171</v>
      </c>
      <c r="J356" s="2">
        <v>8</v>
      </c>
      <c r="K356" s="2">
        <v>40</v>
      </c>
      <c r="L356" s="2">
        <v>38</v>
      </c>
      <c r="M356" s="2">
        <v>15</v>
      </c>
      <c r="N356" s="2">
        <v>18</v>
      </c>
      <c r="O356" s="2">
        <v>11</v>
      </c>
      <c r="P356" s="2" t="s">
        <v>206</v>
      </c>
      <c r="Q356" s="2">
        <v>2</v>
      </c>
      <c r="R356" s="2">
        <v>0</v>
      </c>
      <c r="S356" s="2">
        <v>0</v>
      </c>
      <c r="T356" s="2">
        <v>0</v>
      </c>
      <c r="U356" s="2">
        <v>11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</row>
    <row r="357" spans="1:26" x14ac:dyDescent="0.35">
      <c r="A357" s="2">
        <v>40810</v>
      </c>
      <c r="B357" s="2" t="s">
        <v>283</v>
      </c>
      <c r="C357" s="2" t="s">
        <v>208</v>
      </c>
      <c r="D357" s="2" t="s">
        <v>209</v>
      </c>
      <c r="E357" s="2" t="s">
        <v>196</v>
      </c>
      <c r="F357" s="2" t="s">
        <v>210</v>
      </c>
      <c r="G357" s="2">
        <v>126</v>
      </c>
      <c r="H357" s="2">
        <v>10</v>
      </c>
      <c r="I357" s="2">
        <v>146</v>
      </c>
      <c r="J357" s="2">
        <v>7</v>
      </c>
      <c r="K357" s="2">
        <v>43</v>
      </c>
      <c r="L357" s="2">
        <v>37</v>
      </c>
      <c r="M357" s="2">
        <v>3</v>
      </c>
      <c r="N357" s="2">
        <v>6</v>
      </c>
      <c r="O357" s="2">
        <v>1</v>
      </c>
      <c r="P357" s="2" t="s">
        <v>202</v>
      </c>
      <c r="Q357" s="2">
        <v>8</v>
      </c>
      <c r="R357" s="2">
        <v>1</v>
      </c>
      <c r="S357" s="2">
        <v>0</v>
      </c>
      <c r="T357" s="2">
        <v>0</v>
      </c>
      <c r="U357" s="2">
        <v>1</v>
      </c>
      <c r="V357" s="2" t="s">
        <v>201</v>
      </c>
      <c r="W357" s="2">
        <v>11</v>
      </c>
      <c r="X357" s="2">
        <v>1</v>
      </c>
      <c r="Y357" s="2">
        <v>1</v>
      </c>
      <c r="Z357" s="2">
        <v>45</v>
      </c>
    </row>
    <row r="358" spans="1:26" x14ac:dyDescent="0.35">
      <c r="A358" s="2">
        <v>40810</v>
      </c>
      <c r="B358" s="2" t="s">
        <v>283</v>
      </c>
      <c r="C358" s="2" t="s">
        <v>208</v>
      </c>
      <c r="D358" s="2" t="s">
        <v>209</v>
      </c>
      <c r="E358" s="2" t="s">
        <v>196</v>
      </c>
      <c r="F358" s="2" t="s">
        <v>210</v>
      </c>
      <c r="G358" s="2">
        <v>126</v>
      </c>
      <c r="H358" s="2">
        <v>10</v>
      </c>
      <c r="I358" s="2">
        <v>146</v>
      </c>
      <c r="J358" s="2">
        <v>7</v>
      </c>
      <c r="K358" s="2">
        <v>43</v>
      </c>
      <c r="L358" s="2">
        <v>37</v>
      </c>
      <c r="M358" s="2">
        <v>3</v>
      </c>
      <c r="N358" s="2">
        <v>6</v>
      </c>
      <c r="O358" s="2">
        <v>2</v>
      </c>
      <c r="P358" s="2" t="s">
        <v>212</v>
      </c>
      <c r="Q358" s="2">
        <v>13</v>
      </c>
      <c r="R358" s="2">
        <v>1</v>
      </c>
      <c r="S358" s="2">
        <v>0</v>
      </c>
      <c r="T358" s="2">
        <v>0</v>
      </c>
      <c r="U358" s="2">
        <v>2</v>
      </c>
      <c r="V358" s="2" t="s">
        <v>199</v>
      </c>
      <c r="W358" s="2">
        <v>7</v>
      </c>
      <c r="X358" s="2">
        <v>3</v>
      </c>
      <c r="Y358" s="2">
        <v>0</v>
      </c>
      <c r="Z358" s="2">
        <v>9</v>
      </c>
    </row>
    <row r="359" spans="1:26" x14ac:dyDescent="0.35">
      <c r="A359" s="2">
        <v>40810</v>
      </c>
      <c r="B359" s="2" t="s">
        <v>283</v>
      </c>
      <c r="C359" s="2" t="s">
        <v>208</v>
      </c>
      <c r="D359" s="2" t="s">
        <v>209</v>
      </c>
      <c r="E359" s="2" t="s">
        <v>196</v>
      </c>
      <c r="F359" s="2" t="s">
        <v>210</v>
      </c>
      <c r="G359" s="2">
        <v>126</v>
      </c>
      <c r="H359" s="2">
        <v>10</v>
      </c>
      <c r="I359" s="2">
        <v>146</v>
      </c>
      <c r="J359" s="2">
        <v>7</v>
      </c>
      <c r="K359" s="2">
        <v>43</v>
      </c>
      <c r="L359" s="2">
        <v>37</v>
      </c>
      <c r="M359" s="2">
        <v>3</v>
      </c>
      <c r="N359" s="2">
        <v>6</v>
      </c>
      <c r="O359" s="2">
        <v>3</v>
      </c>
      <c r="P359" s="2" t="s">
        <v>242</v>
      </c>
      <c r="Q359" s="2">
        <v>1</v>
      </c>
      <c r="R359" s="2">
        <v>1</v>
      </c>
      <c r="S359" s="2">
        <v>0</v>
      </c>
      <c r="T359" s="2">
        <v>0</v>
      </c>
      <c r="U359" s="2">
        <v>3</v>
      </c>
      <c r="V359" s="2" t="s">
        <v>214</v>
      </c>
      <c r="W359" s="2">
        <v>14</v>
      </c>
      <c r="X359" s="2">
        <v>3</v>
      </c>
      <c r="Y359" s="2">
        <v>5</v>
      </c>
      <c r="Z359" s="2">
        <v>53</v>
      </c>
    </row>
    <row r="360" spans="1:26" x14ac:dyDescent="0.35">
      <c r="A360" s="2">
        <v>40810</v>
      </c>
      <c r="B360" s="2" t="s">
        <v>283</v>
      </c>
      <c r="C360" s="2" t="s">
        <v>208</v>
      </c>
      <c r="D360" s="2" t="s">
        <v>209</v>
      </c>
      <c r="E360" s="2" t="s">
        <v>196</v>
      </c>
      <c r="F360" s="2" t="s">
        <v>210</v>
      </c>
      <c r="G360" s="2">
        <v>126</v>
      </c>
      <c r="H360" s="2">
        <v>10</v>
      </c>
      <c r="I360" s="2">
        <v>146</v>
      </c>
      <c r="J360" s="2">
        <v>7</v>
      </c>
      <c r="K360" s="2">
        <v>43</v>
      </c>
      <c r="L360" s="2">
        <v>37</v>
      </c>
      <c r="M360" s="2">
        <v>3</v>
      </c>
      <c r="N360" s="2">
        <v>6</v>
      </c>
      <c r="O360" s="2">
        <v>4</v>
      </c>
      <c r="P360" s="2" t="s">
        <v>211</v>
      </c>
      <c r="Q360" s="2">
        <v>10</v>
      </c>
      <c r="R360" s="2">
        <v>1</v>
      </c>
      <c r="S360" s="2">
        <v>0</v>
      </c>
      <c r="T360" s="2">
        <v>0</v>
      </c>
      <c r="U360" s="2">
        <v>4</v>
      </c>
      <c r="V360" s="2" t="s">
        <v>268</v>
      </c>
      <c r="W360" s="2">
        <v>11</v>
      </c>
      <c r="X360" s="2">
        <v>0</v>
      </c>
      <c r="Y360" s="2">
        <v>1</v>
      </c>
      <c r="Z360" s="2">
        <v>33</v>
      </c>
    </row>
    <row r="361" spans="1:26" x14ac:dyDescent="0.35">
      <c r="A361" s="2">
        <v>40810</v>
      </c>
      <c r="B361" s="2" t="s">
        <v>283</v>
      </c>
      <c r="C361" s="2" t="s">
        <v>208</v>
      </c>
      <c r="D361" s="2" t="s">
        <v>209</v>
      </c>
      <c r="E361" s="2" t="s">
        <v>196</v>
      </c>
      <c r="F361" s="2" t="s">
        <v>210</v>
      </c>
      <c r="G361" s="2">
        <v>126</v>
      </c>
      <c r="H361" s="2">
        <v>10</v>
      </c>
      <c r="I361" s="2">
        <v>146</v>
      </c>
      <c r="J361" s="2">
        <v>7</v>
      </c>
      <c r="K361" s="2">
        <v>43</v>
      </c>
      <c r="L361" s="2">
        <v>37</v>
      </c>
      <c r="M361" s="2">
        <v>3</v>
      </c>
      <c r="N361" s="2">
        <v>6</v>
      </c>
      <c r="O361" s="2">
        <v>5</v>
      </c>
      <c r="P361" s="2" t="s">
        <v>199</v>
      </c>
      <c r="Q361" s="2">
        <v>36</v>
      </c>
      <c r="R361" s="2">
        <v>1</v>
      </c>
      <c r="S361" s="2">
        <v>0</v>
      </c>
      <c r="T361" s="2">
        <v>0</v>
      </c>
      <c r="U361" s="2">
        <v>5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</row>
    <row r="362" spans="1:26" x14ac:dyDescent="0.35">
      <c r="A362" s="2">
        <v>40810</v>
      </c>
      <c r="B362" s="2" t="s">
        <v>283</v>
      </c>
      <c r="C362" s="2" t="s">
        <v>208</v>
      </c>
      <c r="D362" s="2" t="s">
        <v>209</v>
      </c>
      <c r="E362" s="2" t="s">
        <v>196</v>
      </c>
      <c r="F362" s="2" t="s">
        <v>210</v>
      </c>
      <c r="G362" s="2">
        <v>126</v>
      </c>
      <c r="H362" s="2">
        <v>10</v>
      </c>
      <c r="I362" s="2">
        <v>146</v>
      </c>
      <c r="J362" s="2">
        <v>7</v>
      </c>
      <c r="K362" s="2">
        <v>43</v>
      </c>
      <c r="L362" s="2">
        <v>37</v>
      </c>
      <c r="M362" s="2">
        <v>3</v>
      </c>
      <c r="N362" s="2">
        <v>6</v>
      </c>
      <c r="O362" s="2">
        <v>6</v>
      </c>
      <c r="P362" s="2" t="s">
        <v>224</v>
      </c>
      <c r="Q362" s="2">
        <v>19</v>
      </c>
      <c r="R362" s="2">
        <v>1</v>
      </c>
      <c r="S362" s="2">
        <v>0</v>
      </c>
      <c r="T362" s="2">
        <v>0</v>
      </c>
      <c r="U362" s="2">
        <v>6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</row>
    <row r="363" spans="1:26" x14ac:dyDescent="0.35">
      <c r="A363" s="2">
        <v>40810</v>
      </c>
      <c r="B363" s="2" t="s">
        <v>283</v>
      </c>
      <c r="C363" s="2" t="s">
        <v>208</v>
      </c>
      <c r="D363" s="2" t="s">
        <v>209</v>
      </c>
      <c r="E363" s="2" t="s">
        <v>196</v>
      </c>
      <c r="F363" s="2" t="s">
        <v>210</v>
      </c>
      <c r="G363" s="2">
        <v>126</v>
      </c>
      <c r="H363" s="2">
        <v>10</v>
      </c>
      <c r="I363" s="2">
        <v>146</v>
      </c>
      <c r="J363" s="2">
        <v>7</v>
      </c>
      <c r="K363" s="2">
        <v>43</v>
      </c>
      <c r="L363" s="2">
        <v>37</v>
      </c>
      <c r="M363" s="2">
        <v>3</v>
      </c>
      <c r="N363" s="2">
        <v>6</v>
      </c>
      <c r="O363" s="2">
        <v>7</v>
      </c>
      <c r="P363" s="2" t="s">
        <v>268</v>
      </c>
      <c r="Q363" s="2">
        <v>7</v>
      </c>
      <c r="R363" s="2">
        <v>1</v>
      </c>
      <c r="S363" s="2">
        <v>0</v>
      </c>
      <c r="T363" s="2">
        <v>0</v>
      </c>
      <c r="U363" s="2">
        <v>7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</row>
    <row r="364" spans="1:26" x14ac:dyDescent="0.35">
      <c r="A364" s="2">
        <v>40810</v>
      </c>
      <c r="B364" s="2" t="s">
        <v>283</v>
      </c>
      <c r="C364" s="2" t="s">
        <v>208</v>
      </c>
      <c r="D364" s="2" t="s">
        <v>209</v>
      </c>
      <c r="E364" s="2" t="s">
        <v>196</v>
      </c>
      <c r="F364" s="2" t="s">
        <v>210</v>
      </c>
      <c r="G364" s="2">
        <v>126</v>
      </c>
      <c r="H364" s="2">
        <v>10</v>
      </c>
      <c r="I364" s="2">
        <v>146</v>
      </c>
      <c r="J364" s="2">
        <v>7</v>
      </c>
      <c r="K364" s="2">
        <v>43</v>
      </c>
      <c r="L364" s="2">
        <v>37</v>
      </c>
      <c r="M364" s="2">
        <v>3</v>
      </c>
      <c r="N364" s="2">
        <v>6</v>
      </c>
      <c r="O364" s="2">
        <v>8</v>
      </c>
      <c r="P364" s="2" t="s">
        <v>196</v>
      </c>
      <c r="Q364" s="2">
        <v>13</v>
      </c>
      <c r="R364" s="2">
        <v>1</v>
      </c>
      <c r="S364" s="2">
        <v>0</v>
      </c>
      <c r="T364" s="2">
        <v>0</v>
      </c>
      <c r="U364" s="2">
        <v>8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</row>
    <row r="365" spans="1:26" x14ac:dyDescent="0.35">
      <c r="A365" s="2">
        <v>40810</v>
      </c>
      <c r="B365" s="2" t="s">
        <v>283</v>
      </c>
      <c r="C365" s="2" t="s">
        <v>208</v>
      </c>
      <c r="D365" s="2" t="s">
        <v>209</v>
      </c>
      <c r="E365" s="2" t="s">
        <v>196</v>
      </c>
      <c r="F365" s="2" t="s">
        <v>210</v>
      </c>
      <c r="G365" s="2">
        <v>126</v>
      </c>
      <c r="H365" s="2">
        <v>10</v>
      </c>
      <c r="I365" s="2">
        <v>146</v>
      </c>
      <c r="J365" s="2">
        <v>7</v>
      </c>
      <c r="K365" s="2">
        <v>43</v>
      </c>
      <c r="L365" s="2">
        <v>37</v>
      </c>
      <c r="M365" s="2">
        <v>3</v>
      </c>
      <c r="N365" s="2">
        <v>6</v>
      </c>
      <c r="O365" s="2">
        <v>9</v>
      </c>
      <c r="P365" s="2" t="s">
        <v>201</v>
      </c>
      <c r="Q365" s="2">
        <v>11</v>
      </c>
      <c r="R365" s="2">
        <v>1</v>
      </c>
      <c r="S365" s="2">
        <v>0</v>
      </c>
      <c r="T365" s="2">
        <v>0</v>
      </c>
      <c r="U365" s="2">
        <v>9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</row>
    <row r="366" spans="1:26" x14ac:dyDescent="0.35">
      <c r="A366" s="2">
        <v>40810</v>
      </c>
      <c r="B366" s="2" t="s">
        <v>283</v>
      </c>
      <c r="C366" s="2" t="s">
        <v>208</v>
      </c>
      <c r="D366" s="2" t="s">
        <v>209</v>
      </c>
      <c r="E366" s="2" t="s">
        <v>196</v>
      </c>
      <c r="F366" s="2" t="s">
        <v>210</v>
      </c>
      <c r="G366" s="2">
        <v>126</v>
      </c>
      <c r="H366" s="2">
        <v>10</v>
      </c>
      <c r="I366" s="2">
        <v>146</v>
      </c>
      <c r="J366" s="2">
        <v>7</v>
      </c>
      <c r="K366" s="2">
        <v>43</v>
      </c>
      <c r="L366" s="2">
        <v>37</v>
      </c>
      <c r="M366" s="2">
        <v>3</v>
      </c>
      <c r="N366" s="2">
        <v>6</v>
      </c>
      <c r="O366" s="2">
        <v>10</v>
      </c>
      <c r="P366" s="2" t="s">
        <v>213</v>
      </c>
      <c r="Q366" s="2">
        <v>4</v>
      </c>
      <c r="R366" s="2">
        <v>1</v>
      </c>
      <c r="S366" s="2">
        <v>0</v>
      </c>
      <c r="T366" s="2">
        <v>0</v>
      </c>
      <c r="U366" s="2">
        <v>10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</row>
    <row r="367" spans="1:26" x14ac:dyDescent="0.35">
      <c r="A367" s="2">
        <v>40810</v>
      </c>
      <c r="B367" s="2" t="s">
        <v>283</v>
      </c>
      <c r="C367" s="2" t="s">
        <v>208</v>
      </c>
      <c r="D367" s="2" t="s">
        <v>209</v>
      </c>
      <c r="E367" s="2" t="s">
        <v>196</v>
      </c>
      <c r="F367" s="2" t="s">
        <v>210</v>
      </c>
      <c r="G367" s="2">
        <v>126</v>
      </c>
      <c r="H367" s="2">
        <v>10</v>
      </c>
      <c r="I367" s="2">
        <v>146</v>
      </c>
      <c r="J367" s="2">
        <v>7</v>
      </c>
      <c r="K367" s="2">
        <v>43</v>
      </c>
      <c r="L367" s="2">
        <v>37</v>
      </c>
      <c r="M367" s="2">
        <v>3</v>
      </c>
      <c r="N367" s="2">
        <v>6</v>
      </c>
      <c r="O367" s="2">
        <v>11</v>
      </c>
      <c r="P367" s="2" t="s">
        <v>214</v>
      </c>
      <c r="Q367" s="2">
        <v>1</v>
      </c>
      <c r="R367" s="2">
        <v>0</v>
      </c>
      <c r="S367" s="2">
        <v>0</v>
      </c>
      <c r="T367" s="2">
        <v>0</v>
      </c>
      <c r="U367" s="2">
        <v>11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</row>
  </sheetData>
  <autoFilter ref="A4:W422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workbookViewId="0">
      <selection activeCell="J26" sqref="J26"/>
    </sheetView>
  </sheetViews>
  <sheetFormatPr defaultColWidth="8.81640625" defaultRowHeight="14.5" x14ac:dyDescent="0.35"/>
  <cols>
    <col min="1" max="1" width="17.453125" style="67" bestFit="1" customWidth="1"/>
    <col min="2" max="2" width="6.81640625" style="67" bestFit="1" customWidth="1"/>
    <col min="3" max="3" width="9.81640625" style="67" bestFit="1" customWidth="1"/>
    <col min="4" max="4" width="12.6328125" style="67" bestFit="1" customWidth="1"/>
    <col min="5" max="5" width="8.453125" style="67" bestFit="1" customWidth="1"/>
    <col min="6" max="6" width="7.453125" style="67" bestFit="1" customWidth="1"/>
    <col min="7" max="7" width="5" style="67" bestFit="1" customWidth="1"/>
    <col min="8" max="8" width="4" style="67" bestFit="1" customWidth="1"/>
    <col min="9" max="10" width="8.81640625" style="67"/>
    <col min="11" max="11" width="18.453125" style="67" bestFit="1" customWidth="1"/>
    <col min="12" max="12" width="4.36328125" style="67" bestFit="1" customWidth="1"/>
    <col min="13" max="13" width="5.36328125" style="67" bestFit="1" customWidth="1"/>
    <col min="14" max="14" width="5.81640625" style="67" bestFit="1" customWidth="1"/>
    <col min="15" max="15" width="5.453125" style="67" bestFit="1" customWidth="1"/>
    <col min="16" max="16384" width="8.81640625" style="67"/>
  </cols>
  <sheetData>
    <row r="1" spans="1:15" ht="15" thickBot="1" x14ac:dyDescent="0.4">
      <c r="A1" s="198" t="s">
        <v>95</v>
      </c>
      <c r="B1" s="199"/>
      <c r="C1" s="199"/>
      <c r="D1" s="199"/>
      <c r="E1" s="199"/>
      <c r="F1" s="199"/>
      <c r="G1" s="199"/>
      <c r="H1" s="200"/>
      <c r="K1" s="198" t="s">
        <v>124</v>
      </c>
      <c r="L1" s="199"/>
      <c r="M1" s="199"/>
      <c r="N1" s="199"/>
      <c r="O1" s="200"/>
    </row>
    <row r="2" spans="1:15" ht="15" thickBot="1" x14ac:dyDescent="0.4"/>
    <row r="3" spans="1:15" ht="15" thickBot="1" x14ac:dyDescent="0.4">
      <c r="A3" s="68"/>
      <c r="B3" s="105" t="s">
        <v>128</v>
      </c>
      <c r="C3" s="106" t="s">
        <v>87</v>
      </c>
      <c r="D3" s="106" t="s">
        <v>129</v>
      </c>
      <c r="E3" s="106" t="s">
        <v>88</v>
      </c>
      <c r="F3" s="106" t="s">
        <v>89</v>
      </c>
      <c r="G3" s="106" t="s">
        <v>91</v>
      </c>
      <c r="H3" s="107" t="s">
        <v>92</v>
      </c>
      <c r="L3" s="78" t="s">
        <v>154</v>
      </c>
      <c r="M3" s="79" t="s">
        <v>118</v>
      </c>
      <c r="N3" s="79" t="s">
        <v>155</v>
      </c>
      <c r="O3" s="80" t="s">
        <v>156</v>
      </c>
    </row>
    <row r="4" spans="1:15" x14ac:dyDescent="0.35">
      <c r="A4" s="112" t="s">
        <v>199</v>
      </c>
      <c r="B4" s="108">
        <v>16</v>
      </c>
      <c r="C4" s="101">
        <v>653</v>
      </c>
      <c r="D4" s="101">
        <v>80</v>
      </c>
      <c r="E4" s="101">
        <v>2</v>
      </c>
      <c r="F4" s="102">
        <v>46.642857142857146</v>
      </c>
      <c r="G4" s="103">
        <v>0</v>
      </c>
      <c r="H4" s="104">
        <v>5</v>
      </c>
      <c r="K4" s="75" t="s">
        <v>199</v>
      </c>
      <c r="L4" s="81">
        <v>110</v>
      </c>
      <c r="M4" s="82">
        <v>353</v>
      </c>
      <c r="N4" s="82">
        <v>28</v>
      </c>
      <c r="O4" s="83">
        <v>19</v>
      </c>
    </row>
    <row r="5" spans="1:15" x14ac:dyDescent="0.35">
      <c r="A5" s="113" t="s">
        <v>242</v>
      </c>
      <c r="B5" s="109">
        <v>12</v>
      </c>
      <c r="C5" s="89">
        <v>427</v>
      </c>
      <c r="D5" s="89">
        <v>117</v>
      </c>
      <c r="E5" s="89">
        <v>3</v>
      </c>
      <c r="F5" s="90">
        <v>47.444444444444443</v>
      </c>
      <c r="G5" s="91">
        <v>1</v>
      </c>
      <c r="H5" s="94">
        <v>4</v>
      </c>
      <c r="K5" s="76" t="s">
        <v>280</v>
      </c>
      <c r="L5" s="84">
        <v>25</v>
      </c>
      <c r="M5" s="73">
        <v>108</v>
      </c>
      <c r="N5" s="73">
        <v>7</v>
      </c>
      <c r="O5" s="85">
        <v>5</v>
      </c>
    </row>
    <row r="6" spans="1:15" x14ac:dyDescent="0.35">
      <c r="A6" s="113" t="s">
        <v>233</v>
      </c>
      <c r="B6" s="109">
        <v>3</v>
      </c>
      <c r="C6" s="89">
        <v>37</v>
      </c>
      <c r="D6" s="89">
        <v>18</v>
      </c>
      <c r="E6" s="89">
        <v>0</v>
      </c>
      <c r="F6" s="90">
        <v>12.333333333333334</v>
      </c>
      <c r="G6" s="91">
        <v>0</v>
      </c>
      <c r="H6" s="94">
        <v>0</v>
      </c>
      <c r="K6" s="76" t="s">
        <v>214</v>
      </c>
      <c r="L6" s="84">
        <v>32</v>
      </c>
      <c r="M6" s="73">
        <v>141</v>
      </c>
      <c r="N6" s="73">
        <v>3</v>
      </c>
      <c r="O6" s="85">
        <v>7</v>
      </c>
    </row>
    <row r="7" spans="1:15" x14ac:dyDescent="0.35">
      <c r="A7" s="113" t="s">
        <v>225</v>
      </c>
      <c r="B7" s="109">
        <v>12</v>
      </c>
      <c r="C7" s="89">
        <v>342</v>
      </c>
      <c r="D7" s="89">
        <v>66</v>
      </c>
      <c r="E7" s="89">
        <v>2</v>
      </c>
      <c r="F7" s="90">
        <v>34.200000000000003</v>
      </c>
      <c r="G7" s="91">
        <v>0</v>
      </c>
      <c r="H7" s="94">
        <v>2</v>
      </c>
      <c r="K7" s="76" t="s">
        <v>203</v>
      </c>
      <c r="L7" s="84">
        <v>94</v>
      </c>
      <c r="M7" s="73">
        <v>423</v>
      </c>
      <c r="N7" s="73">
        <v>13</v>
      </c>
      <c r="O7" s="85">
        <v>23</v>
      </c>
    </row>
    <row r="8" spans="1:15" x14ac:dyDescent="0.35">
      <c r="A8" s="113" t="s">
        <v>224</v>
      </c>
      <c r="B8" s="109">
        <v>16</v>
      </c>
      <c r="C8" s="89">
        <v>313</v>
      </c>
      <c r="D8" s="89">
        <v>89</v>
      </c>
      <c r="E8" s="89">
        <v>0</v>
      </c>
      <c r="F8" s="90">
        <v>19.5625</v>
      </c>
      <c r="G8" s="91">
        <v>0</v>
      </c>
      <c r="H8" s="94">
        <v>1</v>
      </c>
      <c r="K8" s="76" t="s">
        <v>206</v>
      </c>
      <c r="L8" s="84">
        <v>77</v>
      </c>
      <c r="M8" s="73">
        <v>247</v>
      </c>
      <c r="N8" s="73">
        <v>15</v>
      </c>
      <c r="O8" s="85">
        <v>6</v>
      </c>
    </row>
    <row r="9" spans="1:15" x14ac:dyDescent="0.35">
      <c r="A9" s="113" t="s">
        <v>214</v>
      </c>
      <c r="B9" s="109">
        <v>3</v>
      </c>
      <c r="C9" s="89">
        <v>5</v>
      </c>
      <c r="D9" s="89">
        <v>3</v>
      </c>
      <c r="E9" s="89">
        <v>1</v>
      </c>
      <c r="F9" s="90">
        <v>2.5</v>
      </c>
      <c r="G9" s="91">
        <v>0</v>
      </c>
      <c r="H9" s="94">
        <v>0</v>
      </c>
      <c r="K9" s="76" t="s">
        <v>233</v>
      </c>
      <c r="L9" s="84">
        <v>21</v>
      </c>
      <c r="M9" s="73">
        <v>46</v>
      </c>
      <c r="N9" s="73">
        <v>10</v>
      </c>
      <c r="O9" s="85">
        <v>2</v>
      </c>
    </row>
    <row r="10" spans="1:15" x14ac:dyDescent="0.35">
      <c r="A10" s="113" t="s">
        <v>227</v>
      </c>
      <c r="B10" s="109">
        <v>9</v>
      </c>
      <c r="C10" s="89">
        <v>74</v>
      </c>
      <c r="D10" s="89">
        <v>21</v>
      </c>
      <c r="E10" s="89">
        <v>4</v>
      </c>
      <c r="F10" s="90">
        <v>14.8</v>
      </c>
      <c r="G10" s="91">
        <v>0</v>
      </c>
      <c r="H10" s="94">
        <v>0</v>
      </c>
      <c r="K10" s="76" t="s">
        <v>158</v>
      </c>
      <c r="L10" s="84">
        <v>34</v>
      </c>
      <c r="M10" s="73">
        <v>164</v>
      </c>
      <c r="N10" s="73">
        <v>1</v>
      </c>
      <c r="O10" s="85">
        <v>11</v>
      </c>
    </row>
    <row r="11" spans="1:15" x14ac:dyDescent="0.35">
      <c r="A11" s="113" t="s">
        <v>280</v>
      </c>
      <c r="B11" s="109">
        <v>1</v>
      </c>
      <c r="C11" s="89">
        <v>14</v>
      </c>
      <c r="D11" s="89">
        <v>14</v>
      </c>
      <c r="E11" s="89">
        <v>0</v>
      </c>
      <c r="F11" s="90">
        <v>14</v>
      </c>
      <c r="G11" s="91">
        <v>0</v>
      </c>
      <c r="H11" s="94">
        <v>0</v>
      </c>
      <c r="K11" s="76" t="s">
        <v>196</v>
      </c>
      <c r="L11" s="84">
        <v>32</v>
      </c>
      <c r="M11" s="73">
        <v>117</v>
      </c>
      <c r="N11" s="73">
        <v>6</v>
      </c>
      <c r="O11" s="85">
        <v>6</v>
      </c>
    </row>
    <row r="12" spans="1:15" x14ac:dyDescent="0.35">
      <c r="A12" s="113" t="s">
        <v>200</v>
      </c>
      <c r="B12" s="109">
        <v>3</v>
      </c>
      <c r="C12" s="89">
        <v>39</v>
      </c>
      <c r="D12" s="89">
        <v>21</v>
      </c>
      <c r="E12" s="89">
        <v>0</v>
      </c>
      <c r="F12" s="90">
        <v>13</v>
      </c>
      <c r="G12" s="91">
        <v>0</v>
      </c>
      <c r="H12" s="94">
        <v>0</v>
      </c>
      <c r="K12" s="76" t="s">
        <v>242</v>
      </c>
      <c r="L12" s="84">
        <v>3</v>
      </c>
      <c r="M12" s="73">
        <v>8</v>
      </c>
      <c r="N12" s="73">
        <v>0</v>
      </c>
      <c r="O12" s="85">
        <v>2</v>
      </c>
    </row>
    <row r="13" spans="1:15" x14ac:dyDescent="0.35">
      <c r="A13" s="113" t="s">
        <v>211</v>
      </c>
      <c r="B13" s="109">
        <v>8</v>
      </c>
      <c r="C13" s="89">
        <v>68</v>
      </c>
      <c r="D13" s="89">
        <v>29</v>
      </c>
      <c r="E13" s="89">
        <v>0</v>
      </c>
      <c r="F13" s="90">
        <v>8.5</v>
      </c>
      <c r="G13" s="91">
        <v>0</v>
      </c>
      <c r="H13" s="94">
        <v>0</v>
      </c>
      <c r="K13" s="76" t="s">
        <v>205</v>
      </c>
      <c r="L13" s="84">
        <v>107</v>
      </c>
      <c r="M13" s="73">
        <v>399</v>
      </c>
      <c r="N13" s="73">
        <v>19</v>
      </c>
      <c r="O13" s="85">
        <v>18</v>
      </c>
    </row>
    <row r="14" spans="1:15" x14ac:dyDescent="0.35">
      <c r="A14" s="113" t="s">
        <v>196</v>
      </c>
      <c r="B14" s="109">
        <v>14</v>
      </c>
      <c r="C14" s="89">
        <v>422</v>
      </c>
      <c r="D14" s="89">
        <v>110</v>
      </c>
      <c r="E14" s="89">
        <v>3</v>
      </c>
      <c r="F14" s="90">
        <v>38.363636363636367</v>
      </c>
      <c r="G14" s="91">
        <v>1</v>
      </c>
      <c r="H14" s="94">
        <v>1</v>
      </c>
      <c r="K14" s="76" t="s">
        <v>220</v>
      </c>
      <c r="L14" s="84">
        <v>45</v>
      </c>
      <c r="M14" s="73">
        <v>206</v>
      </c>
      <c r="N14" s="73">
        <v>4</v>
      </c>
      <c r="O14" s="85">
        <v>8</v>
      </c>
    </row>
    <row r="15" spans="1:15" x14ac:dyDescent="0.35">
      <c r="A15" s="113" t="s">
        <v>130</v>
      </c>
      <c r="B15" s="109">
        <v>2</v>
      </c>
      <c r="C15" s="89">
        <v>15</v>
      </c>
      <c r="D15" s="89">
        <v>9</v>
      </c>
      <c r="E15" s="89">
        <v>1</v>
      </c>
      <c r="F15" s="90">
        <v>15</v>
      </c>
      <c r="G15" s="91">
        <v>0</v>
      </c>
      <c r="H15" s="94">
        <v>0</v>
      </c>
      <c r="K15" s="76" t="s">
        <v>130</v>
      </c>
      <c r="L15" s="84">
        <v>4</v>
      </c>
      <c r="M15" s="73">
        <v>26</v>
      </c>
      <c r="N15" s="73">
        <v>0</v>
      </c>
      <c r="O15" s="85">
        <v>3</v>
      </c>
    </row>
    <row r="16" spans="1:15" x14ac:dyDescent="0.35">
      <c r="A16" s="113" t="s">
        <v>198</v>
      </c>
      <c r="B16" s="109">
        <v>7</v>
      </c>
      <c r="C16" s="89">
        <v>94</v>
      </c>
      <c r="D16" s="89">
        <v>60</v>
      </c>
      <c r="E16" s="89">
        <v>1</v>
      </c>
      <c r="F16" s="90">
        <v>15.666666666666666</v>
      </c>
      <c r="G16" s="91">
        <v>0</v>
      </c>
      <c r="H16" s="94">
        <v>1</v>
      </c>
      <c r="K16" s="76" t="s">
        <v>201</v>
      </c>
      <c r="L16" s="84">
        <v>49</v>
      </c>
      <c r="M16" s="73">
        <v>211</v>
      </c>
      <c r="N16" s="73">
        <v>4</v>
      </c>
      <c r="O16" s="85">
        <v>9</v>
      </c>
    </row>
    <row r="17" spans="1:15" x14ac:dyDescent="0.35">
      <c r="A17" s="113" t="s">
        <v>158</v>
      </c>
      <c r="B17" s="109">
        <v>7</v>
      </c>
      <c r="C17" s="89">
        <v>133</v>
      </c>
      <c r="D17" s="89">
        <v>73</v>
      </c>
      <c r="E17" s="89">
        <v>4</v>
      </c>
      <c r="F17" s="90">
        <v>44.333333333333336</v>
      </c>
      <c r="G17" s="91">
        <v>0</v>
      </c>
      <c r="H17" s="94">
        <v>1</v>
      </c>
      <c r="K17" s="76" t="s">
        <v>221</v>
      </c>
      <c r="L17" s="84">
        <v>14</v>
      </c>
      <c r="M17" s="73">
        <v>104</v>
      </c>
      <c r="N17" s="73">
        <v>0</v>
      </c>
      <c r="O17" s="85">
        <v>3</v>
      </c>
    </row>
    <row r="18" spans="1:15" x14ac:dyDescent="0.35">
      <c r="A18" s="113" t="s">
        <v>265</v>
      </c>
      <c r="B18" s="109">
        <v>3</v>
      </c>
      <c r="C18" s="89">
        <v>180</v>
      </c>
      <c r="D18" s="89">
        <v>113</v>
      </c>
      <c r="E18" s="89">
        <v>1</v>
      </c>
      <c r="F18" s="90">
        <v>90</v>
      </c>
      <c r="G18" s="91">
        <v>1</v>
      </c>
      <c r="H18" s="94">
        <v>1</v>
      </c>
      <c r="K18" s="76" t="s">
        <v>230</v>
      </c>
      <c r="L18" s="84">
        <v>11</v>
      </c>
      <c r="M18" s="73">
        <v>63</v>
      </c>
      <c r="N18" s="73">
        <v>0</v>
      </c>
      <c r="O18" s="85">
        <v>3</v>
      </c>
    </row>
    <row r="19" spans="1:15" x14ac:dyDescent="0.35">
      <c r="A19" s="113" t="s">
        <v>213</v>
      </c>
      <c r="B19" s="109">
        <v>7</v>
      </c>
      <c r="C19" s="89">
        <v>50</v>
      </c>
      <c r="D19" s="89">
        <v>25</v>
      </c>
      <c r="E19" s="89">
        <v>2</v>
      </c>
      <c r="F19" s="90">
        <v>10</v>
      </c>
      <c r="G19" s="91">
        <v>0</v>
      </c>
      <c r="H19" s="94">
        <v>0</v>
      </c>
      <c r="K19" s="76" t="s">
        <v>198</v>
      </c>
      <c r="L19" s="84">
        <v>3</v>
      </c>
      <c r="M19" s="73">
        <v>28</v>
      </c>
      <c r="N19" s="73">
        <v>0</v>
      </c>
      <c r="O19" s="85">
        <v>1</v>
      </c>
    </row>
    <row r="20" spans="1:15" x14ac:dyDescent="0.35">
      <c r="A20" s="113" t="s">
        <v>131</v>
      </c>
      <c r="B20" s="109">
        <v>2</v>
      </c>
      <c r="C20" s="89">
        <v>3</v>
      </c>
      <c r="D20" s="89">
        <v>3</v>
      </c>
      <c r="E20" s="89">
        <v>0</v>
      </c>
      <c r="F20" s="90">
        <v>1.5</v>
      </c>
      <c r="G20" s="91">
        <v>0</v>
      </c>
      <c r="H20" s="94">
        <v>0</v>
      </c>
      <c r="K20" s="76" t="s">
        <v>277</v>
      </c>
      <c r="L20" s="84">
        <v>2</v>
      </c>
      <c r="M20" s="73">
        <v>2</v>
      </c>
      <c r="N20" s="73">
        <v>0</v>
      </c>
      <c r="O20" s="85">
        <v>1</v>
      </c>
    </row>
    <row r="21" spans="1:15" x14ac:dyDescent="0.35">
      <c r="A21" s="113" t="s">
        <v>201</v>
      </c>
      <c r="B21" s="109">
        <v>9</v>
      </c>
      <c r="C21" s="89">
        <v>63</v>
      </c>
      <c r="D21" s="89">
        <v>23</v>
      </c>
      <c r="E21" s="89">
        <v>2</v>
      </c>
      <c r="F21" s="90">
        <v>9</v>
      </c>
      <c r="G21" s="91">
        <v>0</v>
      </c>
      <c r="H21" s="94">
        <v>0</v>
      </c>
      <c r="K21" s="76" t="s">
        <v>265</v>
      </c>
      <c r="L21" s="84">
        <v>16</v>
      </c>
      <c r="M21" s="73">
        <v>85</v>
      </c>
      <c r="N21" s="73">
        <v>1</v>
      </c>
      <c r="O21" s="85">
        <v>0</v>
      </c>
    </row>
    <row r="22" spans="1:15" x14ac:dyDescent="0.35">
      <c r="A22" s="113" t="s">
        <v>212</v>
      </c>
      <c r="B22" s="109">
        <v>5</v>
      </c>
      <c r="C22" s="89">
        <v>12</v>
      </c>
      <c r="D22" s="89">
        <v>7</v>
      </c>
      <c r="E22" s="89">
        <v>0</v>
      </c>
      <c r="F22" s="90">
        <v>2.4</v>
      </c>
      <c r="G22" s="91">
        <v>0</v>
      </c>
      <c r="H22" s="94">
        <v>0</v>
      </c>
      <c r="K22" s="76" t="s">
        <v>202</v>
      </c>
      <c r="L22" s="84">
        <v>14</v>
      </c>
      <c r="M22" s="73">
        <v>101</v>
      </c>
      <c r="N22" s="73">
        <v>0</v>
      </c>
      <c r="O22" s="85">
        <v>6</v>
      </c>
    </row>
    <row r="23" spans="1:15" x14ac:dyDescent="0.35">
      <c r="A23" s="113" t="s">
        <v>203</v>
      </c>
      <c r="B23" s="109">
        <v>8</v>
      </c>
      <c r="C23" s="89">
        <v>115</v>
      </c>
      <c r="D23" s="89">
        <v>26</v>
      </c>
      <c r="E23" s="89">
        <v>2</v>
      </c>
      <c r="F23" s="90">
        <v>19.166666666666668</v>
      </c>
      <c r="G23" s="91">
        <v>0</v>
      </c>
      <c r="H23" s="94">
        <v>0</v>
      </c>
      <c r="K23" s="76" t="s">
        <v>238</v>
      </c>
      <c r="L23" s="84">
        <v>17</v>
      </c>
      <c r="M23" s="73">
        <v>62</v>
      </c>
      <c r="N23" s="73">
        <v>3</v>
      </c>
      <c r="O23" s="85">
        <v>3</v>
      </c>
    </row>
    <row r="24" spans="1:15" x14ac:dyDescent="0.35">
      <c r="A24" s="113" t="s">
        <v>202</v>
      </c>
      <c r="B24" s="109">
        <v>15</v>
      </c>
      <c r="C24" s="89">
        <v>191</v>
      </c>
      <c r="D24" s="89">
        <v>51</v>
      </c>
      <c r="E24" s="89">
        <v>0</v>
      </c>
      <c r="F24" s="90">
        <v>12.733333333333333</v>
      </c>
      <c r="G24" s="91">
        <v>0</v>
      </c>
      <c r="H24" s="94">
        <v>1</v>
      </c>
      <c r="K24" s="76" t="s">
        <v>133</v>
      </c>
      <c r="L24" s="84">
        <v>6</v>
      </c>
      <c r="M24" s="73">
        <v>33</v>
      </c>
      <c r="N24" s="73">
        <v>0</v>
      </c>
      <c r="O24" s="85">
        <v>0</v>
      </c>
    </row>
    <row r="25" spans="1:15" x14ac:dyDescent="0.35">
      <c r="A25" s="113" t="s">
        <v>132</v>
      </c>
      <c r="B25" s="109">
        <v>1</v>
      </c>
      <c r="C25" s="89">
        <v>34</v>
      </c>
      <c r="D25" s="89">
        <v>34</v>
      </c>
      <c r="E25" s="89">
        <v>0</v>
      </c>
      <c r="F25" s="90">
        <v>34</v>
      </c>
      <c r="G25" s="91">
        <v>0</v>
      </c>
      <c r="H25" s="94">
        <v>0</v>
      </c>
      <c r="K25" s="76" t="s">
        <v>267</v>
      </c>
      <c r="L25" s="84">
        <v>8</v>
      </c>
      <c r="M25" s="73">
        <v>29</v>
      </c>
      <c r="N25" s="73">
        <v>1</v>
      </c>
      <c r="O25" s="85">
        <v>2</v>
      </c>
    </row>
    <row r="26" spans="1:15" x14ac:dyDescent="0.35">
      <c r="A26" s="113" t="s">
        <v>241</v>
      </c>
      <c r="B26" s="109">
        <v>6</v>
      </c>
      <c r="C26" s="89">
        <v>196</v>
      </c>
      <c r="D26" s="89">
        <v>134</v>
      </c>
      <c r="E26" s="89">
        <v>1</v>
      </c>
      <c r="F26" s="90">
        <v>39.200000000000003</v>
      </c>
      <c r="G26" s="91">
        <v>1</v>
      </c>
      <c r="H26" s="94">
        <v>0</v>
      </c>
      <c r="K26" s="76" t="s">
        <v>212</v>
      </c>
      <c r="L26" s="84">
        <v>1</v>
      </c>
      <c r="M26" s="73">
        <v>11</v>
      </c>
      <c r="N26" s="73">
        <v>0</v>
      </c>
      <c r="O26" s="85">
        <v>0</v>
      </c>
    </row>
    <row r="27" spans="1:15" x14ac:dyDescent="0.35">
      <c r="A27" s="113" t="s">
        <v>220</v>
      </c>
      <c r="B27" s="109">
        <v>5</v>
      </c>
      <c r="C27" s="89">
        <v>33</v>
      </c>
      <c r="D27" s="89">
        <v>12</v>
      </c>
      <c r="E27" s="89">
        <v>0</v>
      </c>
      <c r="F27" s="90">
        <v>6.6</v>
      </c>
      <c r="G27" s="91">
        <v>0</v>
      </c>
      <c r="H27" s="94">
        <v>0</v>
      </c>
      <c r="K27" s="76" t="s">
        <v>241</v>
      </c>
      <c r="L27" s="84">
        <v>28</v>
      </c>
      <c r="M27" s="73">
        <v>126</v>
      </c>
      <c r="N27" s="73">
        <v>6</v>
      </c>
      <c r="O27" s="85">
        <v>5</v>
      </c>
    </row>
    <row r="28" spans="1:15" x14ac:dyDescent="0.35">
      <c r="A28" s="113" t="s">
        <v>247</v>
      </c>
      <c r="B28" s="109">
        <v>3</v>
      </c>
      <c r="C28" s="89">
        <v>101</v>
      </c>
      <c r="D28" s="89">
        <v>58</v>
      </c>
      <c r="E28" s="89">
        <v>2</v>
      </c>
      <c r="F28" s="90">
        <v>101</v>
      </c>
      <c r="G28" s="91">
        <v>0</v>
      </c>
      <c r="H28" s="94">
        <v>1</v>
      </c>
      <c r="K28" s="76" t="s">
        <v>222</v>
      </c>
      <c r="L28" s="84">
        <v>7</v>
      </c>
      <c r="M28" s="73">
        <v>55</v>
      </c>
      <c r="N28" s="73">
        <v>0</v>
      </c>
      <c r="O28" s="85">
        <v>1</v>
      </c>
    </row>
    <row r="29" spans="1:15" x14ac:dyDescent="0.35">
      <c r="A29" s="113" t="s">
        <v>133</v>
      </c>
      <c r="B29" s="109">
        <v>1</v>
      </c>
      <c r="C29" s="89">
        <v>2</v>
      </c>
      <c r="D29" s="89">
        <v>2</v>
      </c>
      <c r="E29" s="89">
        <v>0</v>
      </c>
      <c r="F29" s="90">
        <v>2</v>
      </c>
      <c r="G29" s="91">
        <v>0</v>
      </c>
      <c r="H29" s="94">
        <v>0</v>
      </c>
      <c r="K29" s="76" t="s">
        <v>211</v>
      </c>
      <c r="L29" s="84">
        <v>14</v>
      </c>
      <c r="M29" s="73">
        <v>79</v>
      </c>
      <c r="N29" s="73">
        <v>0</v>
      </c>
      <c r="O29" s="85">
        <v>8</v>
      </c>
    </row>
    <row r="30" spans="1:15" x14ac:dyDescent="0.35">
      <c r="A30" s="113" t="s">
        <v>221</v>
      </c>
      <c r="B30" s="109">
        <v>5</v>
      </c>
      <c r="C30" s="89">
        <v>74</v>
      </c>
      <c r="D30" s="89">
        <v>34</v>
      </c>
      <c r="E30" s="89">
        <v>3</v>
      </c>
      <c r="F30" s="90">
        <v>37</v>
      </c>
      <c r="G30" s="91">
        <v>0</v>
      </c>
      <c r="H30" s="94">
        <v>0</v>
      </c>
      <c r="K30" s="76" t="s">
        <v>58</v>
      </c>
      <c r="L30" s="84">
        <v>6</v>
      </c>
      <c r="M30" s="73">
        <v>36</v>
      </c>
      <c r="N30" s="73">
        <v>0</v>
      </c>
      <c r="O30" s="85">
        <v>0</v>
      </c>
    </row>
    <row r="31" spans="1:15" x14ac:dyDescent="0.35">
      <c r="A31" s="113" t="s">
        <v>134</v>
      </c>
      <c r="B31" s="109">
        <v>1</v>
      </c>
      <c r="C31" s="89">
        <v>18</v>
      </c>
      <c r="D31" s="89">
        <v>18</v>
      </c>
      <c r="E31" s="89">
        <v>0</v>
      </c>
      <c r="F31" s="90">
        <v>18</v>
      </c>
      <c r="G31" s="91">
        <v>0</v>
      </c>
      <c r="H31" s="94">
        <v>0</v>
      </c>
      <c r="K31" s="76" t="s">
        <v>225</v>
      </c>
      <c r="L31" s="84">
        <v>9</v>
      </c>
      <c r="M31" s="73">
        <v>57</v>
      </c>
      <c r="N31" s="73">
        <v>0</v>
      </c>
      <c r="O31" s="85">
        <v>2</v>
      </c>
    </row>
    <row r="32" spans="1:15" x14ac:dyDescent="0.35">
      <c r="A32" s="113" t="s">
        <v>238</v>
      </c>
      <c r="B32" s="109">
        <v>2</v>
      </c>
      <c r="C32" s="89">
        <v>16</v>
      </c>
      <c r="D32" s="89">
        <v>15</v>
      </c>
      <c r="E32" s="89">
        <v>0</v>
      </c>
      <c r="F32" s="90">
        <v>8</v>
      </c>
      <c r="G32" s="91">
        <v>0</v>
      </c>
      <c r="H32" s="94">
        <v>0</v>
      </c>
      <c r="K32" s="76" t="s">
        <v>160</v>
      </c>
      <c r="L32" s="84">
        <v>5</v>
      </c>
      <c r="M32" s="73">
        <v>17</v>
      </c>
      <c r="N32" s="73">
        <v>0</v>
      </c>
      <c r="O32" s="85">
        <v>1</v>
      </c>
    </row>
    <row r="33" spans="1:15" x14ac:dyDescent="0.35">
      <c r="A33" s="113" t="s">
        <v>230</v>
      </c>
      <c r="B33" s="109">
        <v>3</v>
      </c>
      <c r="C33" s="89">
        <v>40</v>
      </c>
      <c r="D33" s="89">
        <v>40</v>
      </c>
      <c r="E33" s="89">
        <v>1</v>
      </c>
      <c r="F33" s="90">
        <v>20</v>
      </c>
      <c r="G33" s="91">
        <v>0</v>
      </c>
      <c r="H33" s="94">
        <v>0</v>
      </c>
      <c r="K33" s="76" t="s">
        <v>140</v>
      </c>
      <c r="L33" s="84">
        <v>23</v>
      </c>
      <c r="M33" s="73">
        <v>98</v>
      </c>
      <c r="N33" s="73">
        <v>0</v>
      </c>
      <c r="O33" s="85">
        <v>5</v>
      </c>
    </row>
    <row r="34" spans="1:15" x14ac:dyDescent="0.35">
      <c r="A34" s="113" t="s">
        <v>205</v>
      </c>
      <c r="B34" s="109">
        <v>6</v>
      </c>
      <c r="C34" s="89">
        <v>7</v>
      </c>
      <c r="D34" s="89">
        <v>4</v>
      </c>
      <c r="E34" s="89">
        <v>4</v>
      </c>
      <c r="F34" s="90">
        <v>3.5</v>
      </c>
      <c r="G34" s="91">
        <v>0</v>
      </c>
      <c r="H34" s="94">
        <v>0</v>
      </c>
      <c r="K34" s="76" t="s">
        <v>147</v>
      </c>
      <c r="L34" s="84">
        <v>9</v>
      </c>
      <c r="M34" s="73">
        <v>44</v>
      </c>
      <c r="N34" s="73">
        <v>1</v>
      </c>
      <c r="O34" s="85">
        <v>2</v>
      </c>
    </row>
    <row r="35" spans="1:15" x14ac:dyDescent="0.35">
      <c r="A35" s="114" t="s">
        <v>277</v>
      </c>
      <c r="B35" s="110">
        <v>3</v>
      </c>
      <c r="C35" s="92">
        <v>24</v>
      </c>
      <c r="D35" s="89">
        <v>11</v>
      </c>
      <c r="E35" s="92">
        <v>0</v>
      </c>
      <c r="F35" s="92">
        <v>8</v>
      </c>
      <c r="G35" s="91">
        <v>0</v>
      </c>
      <c r="H35" s="94">
        <v>0</v>
      </c>
      <c r="K35" s="76" t="s">
        <v>204</v>
      </c>
      <c r="L35" s="84">
        <v>14</v>
      </c>
      <c r="M35" s="73">
        <v>58</v>
      </c>
      <c r="N35" s="73">
        <v>1</v>
      </c>
      <c r="O35" s="85">
        <v>1</v>
      </c>
    </row>
    <row r="36" spans="1:15" x14ac:dyDescent="0.35">
      <c r="A36" s="113" t="s">
        <v>206</v>
      </c>
      <c r="B36" s="109">
        <v>6</v>
      </c>
      <c r="C36" s="89">
        <v>16</v>
      </c>
      <c r="D36" s="89">
        <v>9</v>
      </c>
      <c r="E36" s="89">
        <v>1</v>
      </c>
      <c r="F36" s="90">
        <v>3.2</v>
      </c>
      <c r="G36" s="91">
        <v>0</v>
      </c>
      <c r="H36" s="94">
        <v>0</v>
      </c>
      <c r="K36" s="76" t="s">
        <v>151</v>
      </c>
      <c r="L36" s="84">
        <v>7</v>
      </c>
      <c r="M36" s="73">
        <v>41</v>
      </c>
      <c r="N36" s="73">
        <v>0</v>
      </c>
      <c r="O36" s="85">
        <v>2</v>
      </c>
    </row>
    <row r="37" spans="1:15" x14ac:dyDescent="0.35">
      <c r="A37" s="113" t="s">
        <v>222</v>
      </c>
      <c r="B37" s="109">
        <v>2</v>
      </c>
      <c r="C37" s="89">
        <v>14</v>
      </c>
      <c r="D37" s="89">
        <v>13</v>
      </c>
      <c r="E37" s="89">
        <v>1</v>
      </c>
      <c r="F37" s="90">
        <v>14</v>
      </c>
      <c r="G37" s="91">
        <v>0</v>
      </c>
      <c r="H37" s="94">
        <v>0</v>
      </c>
      <c r="K37" s="76" t="s">
        <v>141</v>
      </c>
      <c r="L37" s="84">
        <v>0</v>
      </c>
      <c r="M37" s="73">
        <v>0</v>
      </c>
      <c r="N37" s="73">
        <v>0</v>
      </c>
      <c r="O37" s="85">
        <v>0</v>
      </c>
    </row>
    <row r="38" spans="1:15" x14ac:dyDescent="0.35">
      <c r="A38" s="113" t="s">
        <v>145</v>
      </c>
      <c r="B38" s="109">
        <v>2</v>
      </c>
      <c r="C38" s="89">
        <v>1</v>
      </c>
      <c r="D38" s="89">
        <v>1</v>
      </c>
      <c r="E38" s="89">
        <v>0</v>
      </c>
      <c r="F38" s="90">
        <v>0.5</v>
      </c>
      <c r="G38" s="91">
        <v>0</v>
      </c>
      <c r="H38" s="94">
        <v>0</v>
      </c>
      <c r="K38" s="76" t="s">
        <v>142</v>
      </c>
      <c r="L38" s="84">
        <v>0</v>
      </c>
      <c r="M38" s="73">
        <v>0</v>
      </c>
      <c r="N38" s="73">
        <v>0</v>
      </c>
      <c r="O38" s="85">
        <v>0</v>
      </c>
    </row>
    <row r="39" spans="1:15" x14ac:dyDescent="0.35">
      <c r="A39" s="113" t="s">
        <v>146</v>
      </c>
      <c r="B39" s="109">
        <v>1</v>
      </c>
      <c r="C39" s="89">
        <v>11</v>
      </c>
      <c r="D39" s="89">
        <v>11</v>
      </c>
      <c r="E39" s="89">
        <v>0</v>
      </c>
      <c r="F39" s="90">
        <v>11</v>
      </c>
      <c r="G39" s="91">
        <v>0</v>
      </c>
      <c r="H39" s="94">
        <v>0</v>
      </c>
      <c r="K39" s="76" t="s">
        <v>152</v>
      </c>
      <c r="L39" s="84">
        <v>5</v>
      </c>
      <c r="M39" s="73">
        <v>33</v>
      </c>
      <c r="N39" s="73">
        <v>0</v>
      </c>
      <c r="O39" s="85">
        <v>1</v>
      </c>
    </row>
    <row r="40" spans="1:15" x14ac:dyDescent="0.35">
      <c r="A40" s="113" t="s">
        <v>147</v>
      </c>
      <c r="B40" s="109">
        <v>2</v>
      </c>
      <c r="C40" s="89">
        <v>73</v>
      </c>
      <c r="D40" s="89">
        <v>55</v>
      </c>
      <c r="E40" s="89">
        <v>0</v>
      </c>
      <c r="F40" s="90">
        <v>36.5</v>
      </c>
      <c r="G40" s="91">
        <v>0</v>
      </c>
      <c r="H40" s="94">
        <v>1</v>
      </c>
      <c r="K40" s="76" t="s">
        <v>153</v>
      </c>
      <c r="L40" s="84">
        <v>5</v>
      </c>
      <c r="M40" s="73">
        <v>7</v>
      </c>
      <c r="N40" s="73">
        <v>2</v>
      </c>
      <c r="O40" s="85">
        <v>2</v>
      </c>
    </row>
    <row r="41" spans="1:15" ht="15" thickBot="1" x14ac:dyDescent="0.4">
      <c r="A41" s="113" t="s">
        <v>140</v>
      </c>
      <c r="B41" s="109">
        <v>1</v>
      </c>
      <c r="C41" s="89">
        <v>2</v>
      </c>
      <c r="D41" s="89">
        <v>2</v>
      </c>
      <c r="E41" s="89">
        <v>0</v>
      </c>
      <c r="F41" s="90">
        <v>2</v>
      </c>
      <c r="G41" s="91">
        <v>0</v>
      </c>
      <c r="H41" s="94">
        <v>0</v>
      </c>
      <c r="K41" s="77" t="s">
        <v>270</v>
      </c>
      <c r="L41" s="86">
        <v>5</v>
      </c>
      <c r="M41" s="87">
        <v>45</v>
      </c>
      <c r="N41" s="87">
        <v>0</v>
      </c>
      <c r="O41" s="88">
        <v>1</v>
      </c>
    </row>
    <row r="42" spans="1:15" x14ac:dyDescent="0.35">
      <c r="A42" s="113" t="s">
        <v>160</v>
      </c>
      <c r="B42" s="109">
        <v>1</v>
      </c>
      <c r="C42" s="89">
        <v>20</v>
      </c>
      <c r="D42" s="89">
        <v>20</v>
      </c>
      <c r="E42" s="89">
        <v>0</v>
      </c>
      <c r="F42" s="90">
        <v>20</v>
      </c>
      <c r="G42" s="91">
        <v>0</v>
      </c>
      <c r="H42" s="94">
        <v>0</v>
      </c>
    </row>
    <row r="43" spans="1:15" x14ac:dyDescent="0.35">
      <c r="A43" s="113" t="s">
        <v>204</v>
      </c>
      <c r="B43" s="109">
        <v>1</v>
      </c>
      <c r="C43" s="89">
        <v>10</v>
      </c>
      <c r="D43" s="89">
        <v>10</v>
      </c>
      <c r="E43" s="89">
        <v>0</v>
      </c>
      <c r="F43" s="90">
        <v>10</v>
      </c>
      <c r="G43" s="91">
        <v>0</v>
      </c>
      <c r="H43" s="94">
        <v>0</v>
      </c>
    </row>
    <row r="44" spans="1:15" x14ac:dyDescent="0.35">
      <c r="A44" s="113" t="s">
        <v>69</v>
      </c>
      <c r="B44" s="109">
        <v>1</v>
      </c>
      <c r="C44" s="89">
        <v>15</v>
      </c>
      <c r="D44" s="89">
        <v>15</v>
      </c>
      <c r="E44" s="89">
        <v>0</v>
      </c>
      <c r="F44" s="90">
        <v>15</v>
      </c>
      <c r="G44" s="91">
        <v>0</v>
      </c>
      <c r="H44" s="94">
        <v>0</v>
      </c>
    </row>
    <row r="45" spans="1:15" x14ac:dyDescent="0.35">
      <c r="A45" s="113" t="s">
        <v>270</v>
      </c>
      <c r="B45" s="109">
        <v>1</v>
      </c>
      <c r="C45" s="89">
        <v>0</v>
      </c>
      <c r="D45" s="89">
        <v>0</v>
      </c>
      <c r="E45" s="89">
        <v>0</v>
      </c>
      <c r="F45" s="90">
        <v>0</v>
      </c>
      <c r="G45" s="91">
        <v>0</v>
      </c>
      <c r="H45" s="94">
        <v>0</v>
      </c>
    </row>
    <row r="46" spans="1:15" x14ac:dyDescent="0.35">
      <c r="A46" s="113" t="s">
        <v>218</v>
      </c>
      <c r="B46" s="109">
        <v>1</v>
      </c>
      <c r="C46" s="89">
        <v>3</v>
      </c>
      <c r="D46" s="89">
        <v>3</v>
      </c>
      <c r="E46" s="89">
        <v>0</v>
      </c>
      <c r="F46" s="90">
        <v>3</v>
      </c>
      <c r="G46" s="91">
        <v>0</v>
      </c>
      <c r="H46" s="94">
        <v>0</v>
      </c>
    </row>
    <row r="47" spans="1:15" ht="15" thickBot="1" x14ac:dyDescent="0.4">
      <c r="A47" s="115" t="s">
        <v>150</v>
      </c>
      <c r="B47" s="111">
        <v>1</v>
      </c>
      <c r="C47" s="97">
        <v>20</v>
      </c>
      <c r="D47" s="97">
        <v>20</v>
      </c>
      <c r="E47" s="97">
        <v>0</v>
      </c>
      <c r="F47" s="98">
        <v>20</v>
      </c>
      <c r="G47" s="99">
        <v>0</v>
      </c>
      <c r="H47" s="100">
        <v>0</v>
      </c>
    </row>
  </sheetData>
  <mergeCells count="2">
    <mergeCell ref="K1:O1"/>
    <mergeCell ref="A1:H1"/>
  </mergeCells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"/>
  <sheetViews>
    <sheetView topLeftCell="A16" workbookViewId="0">
      <selection activeCell="J39" sqref="J39"/>
    </sheetView>
  </sheetViews>
  <sheetFormatPr defaultColWidth="8.81640625" defaultRowHeight="14.5" x14ac:dyDescent="0.35"/>
  <cols>
    <col min="1" max="1" width="20.453125" bestFit="1" customWidth="1"/>
    <col min="2" max="2" width="6.81640625" bestFit="1" customWidth="1"/>
    <col min="3" max="3" width="9.81640625" bestFit="1" customWidth="1"/>
    <col min="4" max="4" width="9.453125" bestFit="1" customWidth="1"/>
    <col min="5" max="5" width="8.453125" bestFit="1" customWidth="1"/>
    <col min="6" max="6" width="7.453125" bestFit="1" customWidth="1"/>
    <col min="7" max="7" width="5" bestFit="1" customWidth="1"/>
    <col min="8" max="8" width="4" bestFit="1" customWidth="1"/>
    <col min="11" max="11" width="18.453125" bestFit="1" customWidth="1"/>
    <col min="12" max="12" width="4.36328125" bestFit="1" customWidth="1"/>
    <col min="13" max="13" width="5.36328125" bestFit="1" customWidth="1"/>
    <col min="14" max="14" width="5.81640625" bestFit="1" customWidth="1"/>
    <col min="15" max="15" width="5.453125" bestFit="1" customWidth="1"/>
  </cols>
  <sheetData>
    <row r="1" spans="1:15" ht="15" thickBot="1" x14ac:dyDescent="0.4">
      <c r="A1" s="198" t="s">
        <v>95</v>
      </c>
      <c r="B1" s="199"/>
      <c r="C1" s="199"/>
      <c r="D1" s="199"/>
      <c r="E1" s="199"/>
      <c r="F1" s="199"/>
      <c r="G1" s="199"/>
      <c r="H1" s="200"/>
      <c r="K1" s="198" t="s">
        <v>124</v>
      </c>
      <c r="L1" s="199"/>
      <c r="M1" s="199"/>
      <c r="N1" s="199"/>
      <c r="O1" s="200"/>
    </row>
    <row r="2" spans="1:15" ht="15" thickBot="1" x14ac:dyDescent="0.4">
      <c r="A2" s="67"/>
      <c r="B2" s="67"/>
      <c r="C2" s="67"/>
      <c r="D2" s="67"/>
      <c r="E2" s="67"/>
      <c r="F2" s="67"/>
      <c r="G2" s="67"/>
      <c r="H2" s="67"/>
      <c r="K2" s="67"/>
      <c r="L2" s="67"/>
      <c r="M2" s="67"/>
      <c r="N2" s="67"/>
      <c r="O2" s="67"/>
    </row>
    <row r="3" spans="1:15" ht="15" thickBot="1" x14ac:dyDescent="0.4">
      <c r="A3" s="68"/>
      <c r="B3" s="105" t="s">
        <v>128</v>
      </c>
      <c r="C3" s="106" t="s">
        <v>87</v>
      </c>
      <c r="D3" s="106" t="s">
        <v>157</v>
      </c>
      <c r="E3" s="106" t="s">
        <v>88</v>
      </c>
      <c r="F3" s="106" t="s">
        <v>89</v>
      </c>
      <c r="G3" s="106" t="s">
        <v>91</v>
      </c>
      <c r="H3" s="107" t="s">
        <v>92</v>
      </c>
      <c r="K3" s="67"/>
      <c r="L3" s="3" t="s">
        <v>154</v>
      </c>
      <c r="M3" s="4" t="s">
        <v>118</v>
      </c>
      <c r="N3" s="4" t="s">
        <v>155</v>
      </c>
      <c r="O3" s="5" t="s">
        <v>156</v>
      </c>
    </row>
    <row r="4" spans="1:15" x14ac:dyDescent="0.35">
      <c r="A4" s="112" t="s">
        <v>164</v>
      </c>
      <c r="B4" s="135">
        <v>3</v>
      </c>
      <c r="C4" s="136">
        <v>47</v>
      </c>
      <c r="D4" s="136">
        <v>34</v>
      </c>
      <c r="E4" s="136">
        <v>1</v>
      </c>
      <c r="F4" s="137">
        <v>23.5</v>
      </c>
      <c r="G4" s="138">
        <v>0</v>
      </c>
      <c r="H4" s="139">
        <v>0</v>
      </c>
      <c r="K4" s="75" t="s">
        <v>199</v>
      </c>
      <c r="L4" s="116">
        <v>86</v>
      </c>
      <c r="M4" s="82">
        <v>299</v>
      </c>
      <c r="N4" s="82">
        <v>17</v>
      </c>
      <c r="O4" s="83">
        <v>25</v>
      </c>
    </row>
    <row r="5" spans="1:15" x14ac:dyDescent="0.35">
      <c r="A5" s="113" t="s">
        <v>199</v>
      </c>
      <c r="B5" s="109">
        <v>11</v>
      </c>
      <c r="C5" s="89">
        <v>828</v>
      </c>
      <c r="D5" s="89">
        <v>150</v>
      </c>
      <c r="E5" s="89">
        <v>4</v>
      </c>
      <c r="F5" s="90">
        <v>118.28571428571429</v>
      </c>
      <c r="G5" s="91">
        <v>5</v>
      </c>
      <c r="H5" s="94">
        <v>3</v>
      </c>
      <c r="K5" s="76" t="s">
        <v>280</v>
      </c>
      <c r="L5" s="74">
        <v>44</v>
      </c>
      <c r="M5" s="73">
        <v>125</v>
      </c>
      <c r="N5" s="73">
        <v>10</v>
      </c>
      <c r="O5" s="85">
        <v>8</v>
      </c>
    </row>
    <row r="6" spans="1:15" x14ac:dyDescent="0.35">
      <c r="A6" s="113" t="s">
        <v>242</v>
      </c>
      <c r="B6" s="109">
        <v>11</v>
      </c>
      <c r="C6" s="89">
        <v>316</v>
      </c>
      <c r="D6" s="89">
        <v>90</v>
      </c>
      <c r="E6" s="89">
        <v>4</v>
      </c>
      <c r="F6" s="90">
        <v>45.142857142857146</v>
      </c>
      <c r="G6" s="91">
        <v>0</v>
      </c>
      <c r="H6" s="94">
        <v>2</v>
      </c>
      <c r="K6" s="76" t="s">
        <v>214</v>
      </c>
      <c r="L6" s="74">
        <v>146</v>
      </c>
      <c r="M6" s="73">
        <v>504</v>
      </c>
      <c r="N6" s="73">
        <v>20</v>
      </c>
      <c r="O6" s="85">
        <v>29</v>
      </c>
    </row>
    <row r="7" spans="1:15" x14ac:dyDescent="0.35">
      <c r="A7" s="113" t="s">
        <v>233</v>
      </c>
      <c r="B7" s="109">
        <v>3</v>
      </c>
      <c r="C7" s="89">
        <v>110</v>
      </c>
      <c r="D7" s="89">
        <v>58</v>
      </c>
      <c r="E7" s="89"/>
      <c r="F7" s="90">
        <v>36.666666666666664</v>
      </c>
      <c r="G7" s="91">
        <v>0</v>
      </c>
      <c r="H7" s="94">
        <v>2</v>
      </c>
      <c r="K7" s="76" t="s">
        <v>242</v>
      </c>
      <c r="L7" s="74">
        <v>44</v>
      </c>
      <c r="M7" s="73">
        <v>158</v>
      </c>
      <c r="N7" s="73">
        <v>7</v>
      </c>
      <c r="O7" s="85">
        <v>7</v>
      </c>
    </row>
    <row r="8" spans="1:15" x14ac:dyDescent="0.35">
      <c r="A8" s="113" t="s">
        <v>225</v>
      </c>
      <c r="B8" s="109">
        <v>9</v>
      </c>
      <c r="C8" s="89">
        <v>255</v>
      </c>
      <c r="D8" s="89">
        <v>82</v>
      </c>
      <c r="E8" s="89"/>
      <c r="F8" s="90">
        <v>28.333333333333332</v>
      </c>
      <c r="G8" s="91">
        <v>0</v>
      </c>
      <c r="H8" s="94">
        <v>1</v>
      </c>
      <c r="K8" s="76" t="s">
        <v>165</v>
      </c>
      <c r="L8" s="74">
        <v>36</v>
      </c>
      <c r="M8" s="73">
        <v>169</v>
      </c>
      <c r="N8" s="73">
        <v>3</v>
      </c>
      <c r="O8" s="85">
        <v>1</v>
      </c>
    </row>
    <row r="9" spans="1:15" x14ac:dyDescent="0.35">
      <c r="A9" s="113" t="s">
        <v>224</v>
      </c>
      <c r="B9" s="109">
        <v>15</v>
      </c>
      <c r="C9" s="89">
        <v>223</v>
      </c>
      <c r="D9" s="89">
        <v>54</v>
      </c>
      <c r="E9" s="89">
        <v>1</v>
      </c>
      <c r="F9" s="90">
        <v>15.928571428571429</v>
      </c>
      <c r="G9" s="91">
        <v>0</v>
      </c>
      <c r="H9" s="94">
        <v>1</v>
      </c>
      <c r="K9" s="76" t="s">
        <v>233</v>
      </c>
      <c r="L9" s="74">
        <v>39</v>
      </c>
      <c r="M9" s="73">
        <v>117</v>
      </c>
      <c r="N9" s="73">
        <v>14</v>
      </c>
      <c r="O9" s="85">
        <v>14</v>
      </c>
    </row>
    <row r="10" spans="1:15" x14ac:dyDescent="0.35">
      <c r="A10" s="113" t="s">
        <v>214</v>
      </c>
      <c r="B10" s="109">
        <v>12</v>
      </c>
      <c r="C10" s="89">
        <v>97</v>
      </c>
      <c r="D10" s="89">
        <v>31</v>
      </c>
      <c r="E10" s="89">
        <v>6</v>
      </c>
      <c r="F10" s="90">
        <v>16.166666666666668</v>
      </c>
      <c r="G10" s="91">
        <v>0</v>
      </c>
      <c r="H10" s="94">
        <v>0</v>
      </c>
      <c r="K10" s="76" t="s">
        <v>206</v>
      </c>
      <c r="L10" s="74">
        <v>77</v>
      </c>
      <c r="M10" s="73">
        <v>288</v>
      </c>
      <c r="N10" s="73">
        <v>15</v>
      </c>
      <c r="O10" s="85">
        <v>7</v>
      </c>
    </row>
    <row r="11" spans="1:15" x14ac:dyDescent="0.35">
      <c r="A11" s="113" t="s">
        <v>227</v>
      </c>
      <c r="B11" s="109">
        <v>9</v>
      </c>
      <c r="C11" s="89">
        <v>80</v>
      </c>
      <c r="D11" s="89">
        <v>25</v>
      </c>
      <c r="E11" s="89">
        <v>4</v>
      </c>
      <c r="F11" s="90">
        <v>16</v>
      </c>
      <c r="G11" s="91">
        <v>0</v>
      </c>
      <c r="H11" s="94">
        <v>0</v>
      </c>
      <c r="K11" s="76" t="s">
        <v>196</v>
      </c>
      <c r="L11" s="74">
        <v>49</v>
      </c>
      <c r="M11" s="73">
        <v>310</v>
      </c>
      <c r="N11" s="73">
        <v>2</v>
      </c>
      <c r="O11" s="85">
        <v>9</v>
      </c>
    </row>
    <row r="12" spans="1:15" x14ac:dyDescent="0.35">
      <c r="A12" s="113" t="s">
        <v>280</v>
      </c>
      <c r="B12" s="109">
        <v>3</v>
      </c>
      <c r="C12" s="89">
        <v>35</v>
      </c>
      <c r="D12" s="89">
        <v>19</v>
      </c>
      <c r="E12" s="89">
        <v>1</v>
      </c>
      <c r="F12" s="90">
        <v>17.5</v>
      </c>
      <c r="G12" s="91">
        <v>0</v>
      </c>
      <c r="H12" s="94">
        <v>0</v>
      </c>
      <c r="K12" s="76" t="s">
        <v>203</v>
      </c>
      <c r="L12" s="74">
        <v>57</v>
      </c>
      <c r="M12" s="73">
        <v>261</v>
      </c>
      <c r="N12" s="73">
        <v>3</v>
      </c>
      <c r="O12" s="85">
        <v>4</v>
      </c>
    </row>
    <row r="13" spans="1:15" x14ac:dyDescent="0.35">
      <c r="A13" s="113" t="s">
        <v>200</v>
      </c>
      <c r="B13" s="109">
        <v>6</v>
      </c>
      <c r="C13" s="89">
        <v>178</v>
      </c>
      <c r="D13" s="89">
        <v>61</v>
      </c>
      <c r="E13" s="89">
        <v>2</v>
      </c>
      <c r="F13" s="90">
        <v>44.5</v>
      </c>
      <c r="G13" s="91">
        <v>0</v>
      </c>
      <c r="H13" s="94">
        <v>2</v>
      </c>
      <c r="K13" s="76" t="s">
        <v>205</v>
      </c>
      <c r="L13" s="74">
        <v>83</v>
      </c>
      <c r="M13" s="73">
        <v>412</v>
      </c>
      <c r="N13" s="73">
        <v>4</v>
      </c>
      <c r="O13" s="85">
        <v>17</v>
      </c>
    </row>
    <row r="14" spans="1:15" x14ac:dyDescent="0.35">
      <c r="A14" s="113" t="s">
        <v>211</v>
      </c>
      <c r="B14" s="109">
        <v>11</v>
      </c>
      <c r="C14" s="89">
        <v>107</v>
      </c>
      <c r="D14" s="89">
        <v>32</v>
      </c>
      <c r="E14" s="89">
        <v>2</v>
      </c>
      <c r="F14" s="90">
        <v>11.888888888888889</v>
      </c>
      <c r="G14" s="91">
        <v>0</v>
      </c>
      <c r="H14" s="94">
        <v>0</v>
      </c>
      <c r="K14" s="76" t="s">
        <v>220</v>
      </c>
      <c r="L14" s="74">
        <v>46</v>
      </c>
      <c r="M14" s="73">
        <v>163</v>
      </c>
      <c r="N14" s="73">
        <v>7</v>
      </c>
      <c r="O14" s="85">
        <v>7</v>
      </c>
    </row>
    <row r="15" spans="1:15" x14ac:dyDescent="0.35">
      <c r="A15" s="113" t="s">
        <v>196</v>
      </c>
      <c r="B15" s="109">
        <v>5</v>
      </c>
      <c r="C15" s="89">
        <v>148</v>
      </c>
      <c r="D15" s="89">
        <v>51</v>
      </c>
      <c r="E15" s="89"/>
      <c r="F15" s="90">
        <v>29.6</v>
      </c>
      <c r="G15" s="91">
        <v>0</v>
      </c>
      <c r="H15" s="94">
        <v>1</v>
      </c>
      <c r="K15" s="76" t="s">
        <v>159</v>
      </c>
      <c r="L15" s="74">
        <v>9</v>
      </c>
      <c r="M15" s="73">
        <v>47</v>
      </c>
      <c r="N15" s="73">
        <v>0</v>
      </c>
      <c r="O15" s="85">
        <v>2</v>
      </c>
    </row>
    <row r="16" spans="1:15" x14ac:dyDescent="0.35">
      <c r="A16" s="113" t="s">
        <v>134</v>
      </c>
      <c r="B16" s="109">
        <v>3</v>
      </c>
      <c r="C16" s="89">
        <v>28</v>
      </c>
      <c r="D16" s="89">
        <v>17</v>
      </c>
      <c r="E16" s="89"/>
      <c r="F16" s="90">
        <v>9.3333333333333339</v>
      </c>
      <c r="G16" s="91">
        <v>0</v>
      </c>
      <c r="H16" s="94">
        <v>0</v>
      </c>
      <c r="K16" s="76" t="s">
        <v>139</v>
      </c>
      <c r="L16" s="74">
        <v>6</v>
      </c>
      <c r="M16" s="73">
        <v>29</v>
      </c>
      <c r="N16" s="73">
        <v>0</v>
      </c>
      <c r="O16" s="85">
        <v>0</v>
      </c>
    </row>
    <row r="17" spans="1:15" x14ac:dyDescent="0.35">
      <c r="A17" s="113" t="s">
        <v>198</v>
      </c>
      <c r="B17" s="109">
        <v>5</v>
      </c>
      <c r="C17" s="89">
        <v>24</v>
      </c>
      <c r="D17" s="89">
        <v>12</v>
      </c>
      <c r="E17" s="89"/>
      <c r="F17" s="90">
        <v>4.8</v>
      </c>
      <c r="G17" s="91">
        <v>0</v>
      </c>
      <c r="H17" s="94">
        <v>0</v>
      </c>
      <c r="K17" s="76" t="s">
        <v>201</v>
      </c>
      <c r="L17" s="74">
        <v>12</v>
      </c>
      <c r="M17" s="73">
        <v>37</v>
      </c>
      <c r="N17" s="73">
        <v>2</v>
      </c>
      <c r="O17" s="85">
        <v>1</v>
      </c>
    </row>
    <row r="18" spans="1:15" x14ac:dyDescent="0.35">
      <c r="A18" s="113" t="s">
        <v>165</v>
      </c>
      <c r="B18" s="109">
        <v>4</v>
      </c>
      <c r="C18" s="89">
        <v>63</v>
      </c>
      <c r="D18" s="89">
        <v>24</v>
      </c>
      <c r="E18" s="89"/>
      <c r="F18" s="90">
        <v>15.75</v>
      </c>
      <c r="G18" s="91">
        <v>0</v>
      </c>
      <c r="H18" s="94">
        <v>0</v>
      </c>
      <c r="K18" s="76" t="s">
        <v>131</v>
      </c>
      <c r="L18" s="74">
        <v>20</v>
      </c>
      <c r="M18" s="73">
        <v>137</v>
      </c>
      <c r="N18" s="73">
        <v>0</v>
      </c>
      <c r="O18" s="85">
        <v>3</v>
      </c>
    </row>
    <row r="19" spans="1:15" x14ac:dyDescent="0.35">
      <c r="A19" s="113" t="s">
        <v>159</v>
      </c>
      <c r="B19" s="109">
        <v>6</v>
      </c>
      <c r="C19" s="89">
        <v>12</v>
      </c>
      <c r="D19" s="89">
        <v>5</v>
      </c>
      <c r="E19" s="89"/>
      <c r="F19" s="90">
        <v>2</v>
      </c>
      <c r="G19" s="91">
        <v>0</v>
      </c>
      <c r="H19" s="94">
        <v>0</v>
      </c>
      <c r="K19" s="76" t="s">
        <v>277</v>
      </c>
      <c r="L19" s="74">
        <v>7</v>
      </c>
      <c r="M19" s="73">
        <v>21</v>
      </c>
      <c r="N19" s="73">
        <v>1</v>
      </c>
      <c r="O19" s="85">
        <v>2</v>
      </c>
    </row>
    <row r="20" spans="1:15" x14ac:dyDescent="0.35">
      <c r="A20" s="113" t="s">
        <v>213</v>
      </c>
      <c r="B20" s="109">
        <v>7</v>
      </c>
      <c r="C20" s="89">
        <v>114</v>
      </c>
      <c r="D20" s="89">
        <v>42</v>
      </c>
      <c r="E20" s="89">
        <v>1</v>
      </c>
      <c r="F20" s="90">
        <v>19</v>
      </c>
      <c r="G20" s="91">
        <v>0</v>
      </c>
      <c r="H20" s="94">
        <v>0</v>
      </c>
      <c r="K20" s="76" t="s">
        <v>265</v>
      </c>
      <c r="L20" s="74">
        <v>5</v>
      </c>
      <c r="M20" s="73">
        <v>39</v>
      </c>
      <c r="N20" s="73">
        <v>1</v>
      </c>
      <c r="O20" s="85">
        <v>1</v>
      </c>
    </row>
    <row r="21" spans="1:15" x14ac:dyDescent="0.35">
      <c r="A21" s="113" t="s">
        <v>131</v>
      </c>
      <c r="B21" s="109">
        <v>4</v>
      </c>
      <c r="C21" s="89">
        <v>23</v>
      </c>
      <c r="D21" s="89">
        <v>16</v>
      </c>
      <c r="E21" s="89"/>
      <c r="F21" s="90">
        <v>5.75</v>
      </c>
      <c r="G21" s="91">
        <v>0</v>
      </c>
      <c r="H21" s="94">
        <v>0</v>
      </c>
      <c r="K21" s="76" t="s">
        <v>202</v>
      </c>
      <c r="L21" s="74">
        <v>60</v>
      </c>
      <c r="M21" s="73">
        <v>86</v>
      </c>
      <c r="N21" s="73">
        <v>0</v>
      </c>
      <c r="O21" s="85">
        <v>1</v>
      </c>
    </row>
    <row r="22" spans="1:15" x14ac:dyDescent="0.35">
      <c r="A22" s="113" t="s">
        <v>212</v>
      </c>
      <c r="B22" s="109">
        <v>4</v>
      </c>
      <c r="C22" s="89">
        <v>19</v>
      </c>
      <c r="D22" s="89">
        <v>9</v>
      </c>
      <c r="E22" s="89">
        <v>2</v>
      </c>
      <c r="F22" s="90">
        <v>9.5</v>
      </c>
      <c r="G22" s="91">
        <v>0</v>
      </c>
      <c r="H22" s="94">
        <v>0</v>
      </c>
      <c r="K22" s="76" t="s">
        <v>238</v>
      </c>
      <c r="L22" s="74">
        <v>17</v>
      </c>
      <c r="M22" s="73">
        <v>49</v>
      </c>
      <c r="N22" s="73">
        <v>0</v>
      </c>
      <c r="O22" s="85">
        <v>3</v>
      </c>
    </row>
    <row r="23" spans="1:15" x14ac:dyDescent="0.35">
      <c r="A23" s="113" t="s">
        <v>203</v>
      </c>
      <c r="B23" s="109">
        <v>7</v>
      </c>
      <c r="C23" s="89">
        <v>75</v>
      </c>
      <c r="D23" s="89">
        <v>30</v>
      </c>
      <c r="E23" s="89">
        <v>2</v>
      </c>
      <c r="F23" s="90">
        <v>15</v>
      </c>
      <c r="G23" s="91">
        <v>0</v>
      </c>
      <c r="H23" s="94">
        <v>0</v>
      </c>
      <c r="K23" s="76" t="s">
        <v>133</v>
      </c>
      <c r="L23" s="74">
        <v>21</v>
      </c>
      <c r="M23" s="73">
        <v>83</v>
      </c>
      <c r="N23" s="73">
        <v>3</v>
      </c>
      <c r="O23" s="85">
        <v>0</v>
      </c>
    </row>
    <row r="24" spans="1:15" x14ac:dyDescent="0.35">
      <c r="A24" s="113" t="s">
        <v>202</v>
      </c>
      <c r="B24" s="109">
        <v>11</v>
      </c>
      <c r="C24" s="89">
        <v>183</v>
      </c>
      <c r="D24" s="89">
        <v>94</v>
      </c>
      <c r="E24" s="89">
        <v>1</v>
      </c>
      <c r="F24" s="90">
        <v>18.3</v>
      </c>
      <c r="G24" s="91">
        <v>0</v>
      </c>
      <c r="H24" s="94">
        <v>1</v>
      </c>
      <c r="K24" s="76" t="s">
        <v>267</v>
      </c>
      <c r="L24" s="74">
        <v>17</v>
      </c>
      <c r="M24" s="73">
        <v>70</v>
      </c>
      <c r="N24" s="73">
        <v>3</v>
      </c>
      <c r="O24" s="85">
        <v>5</v>
      </c>
    </row>
    <row r="25" spans="1:15" x14ac:dyDescent="0.35">
      <c r="A25" s="113" t="s">
        <v>166</v>
      </c>
      <c r="B25" s="109">
        <v>3</v>
      </c>
      <c r="C25" s="89">
        <v>28</v>
      </c>
      <c r="D25" s="89">
        <v>16</v>
      </c>
      <c r="E25" s="89"/>
      <c r="F25" s="90">
        <v>9.3333333333333339</v>
      </c>
      <c r="G25" s="91">
        <v>0</v>
      </c>
      <c r="H25" s="94">
        <v>0</v>
      </c>
      <c r="K25" s="76" t="s">
        <v>247</v>
      </c>
      <c r="L25" s="74">
        <v>9</v>
      </c>
      <c r="M25" s="73">
        <v>31</v>
      </c>
      <c r="N25" s="73">
        <v>1</v>
      </c>
      <c r="O25" s="85">
        <v>2</v>
      </c>
    </row>
    <row r="26" spans="1:15" x14ac:dyDescent="0.35">
      <c r="A26" s="113" t="s">
        <v>241</v>
      </c>
      <c r="B26" s="109">
        <v>5</v>
      </c>
      <c r="C26" s="89">
        <v>131</v>
      </c>
      <c r="D26" s="89">
        <v>52</v>
      </c>
      <c r="E26" s="89">
        <v>1</v>
      </c>
      <c r="F26" s="90">
        <v>32.75</v>
      </c>
      <c r="G26" s="91">
        <v>0</v>
      </c>
      <c r="H26" s="94">
        <v>2</v>
      </c>
      <c r="K26" s="76" t="s">
        <v>241</v>
      </c>
      <c r="L26" s="74">
        <v>14</v>
      </c>
      <c r="M26" s="73">
        <v>70</v>
      </c>
      <c r="N26" s="73">
        <v>0</v>
      </c>
      <c r="O26" s="85">
        <v>4</v>
      </c>
    </row>
    <row r="27" spans="1:15" x14ac:dyDescent="0.35">
      <c r="A27" s="113" t="s">
        <v>220</v>
      </c>
      <c r="B27" s="109">
        <v>5</v>
      </c>
      <c r="C27" s="89">
        <v>89</v>
      </c>
      <c r="D27" s="89">
        <v>74</v>
      </c>
      <c r="E27" s="89">
        <v>1</v>
      </c>
      <c r="F27" s="90">
        <v>22.25</v>
      </c>
      <c r="G27" s="91">
        <v>0</v>
      </c>
      <c r="H27" s="94">
        <v>1</v>
      </c>
      <c r="K27" s="76" t="s">
        <v>6</v>
      </c>
      <c r="L27" s="74">
        <v>11</v>
      </c>
      <c r="M27" s="73">
        <v>43</v>
      </c>
      <c r="N27" s="73">
        <v>3</v>
      </c>
      <c r="O27" s="85">
        <v>2</v>
      </c>
    </row>
    <row r="28" spans="1:15" x14ac:dyDescent="0.35">
      <c r="A28" s="113" t="s">
        <v>267</v>
      </c>
      <c r="B28" s="109">
        <v>2</v>
      </c>
      <c r="C28" s="89">
        <v>25</v>
      </c>
      <c r="D28" s="89">
        <v>15</v>
      </c>
      <c r="E28" s="89"/>
      <c r="F28" s="90">
        <v>12.5</v>
      </c>
      <c r="G28" s="91">
        <v>0</v>
      </c>
      <c r="H28" s="94">
        <v>0</v>
      </c>
      <c r="K28" s="76" t="s">
        <v>211</v>
      </c>
      <c r="L28" s="74">
        <v>10</v>
      </c>
      <c r="M28" s="73">
        <v>62</v>
      </c>
      <c r="N28" s="73">
        <v>0</v>
      </c>
      <c r="O28" s="85">
        <v>1</v>
      </c>
    </row>
    <row r="29" spans="1:15" x14ac:dyDescent="0.35">
      <c r="A29" s="113" t="s">
        <v>247</v>
      </c>
      <c r="B29" s="109">
        <v>2</v>
      </c>
      <c r="C29" s="89">
        <v>4</v>
      </c>
      <c r="D29" s="89">
        <v>4</v>
      </c>
      <c r="E29" s="89"/>
      <c r="F29" s="90">
        <v>2</v>
      </c>
      <c r="G29" s="91">
        <v>0</v>
      </c>
      <c r="H29" s="94">
        <v>0</v>
      </c>
      <c r="K29" s="76" t="s">
        <v>135</v>
      </c>
      <c r="L29" s="74">
        <v>6</v>
      </c>
      <c r="M29" s="73">
        <v>49</v>
      </c>
      <c r="N29" s="73">
        <v>0</v>
      </c>
      <c r="O29" s="85">
        <v>1</v>
      </c>
    </row>
    <row r="30" spans="1:15" x14ac:dyDescent="0.35">
      <c r="A30" s="113" t="s">
        <v>133</v>
      </c>
      <c r="B30" s="109">
        <v>3</v>
      </c>
      <c r="C30" s="89">
        <v>51</v>
      </c>
      <c r="D30" s="89">
        <v>33</v>
      </c>
      <c r="E30" s="89">
        <v>1</v>
      </c>
      <c r="F30" s="90">
        <v>25.5</v>
      </c>
      <c r="G30" s="91">
        <v>0</v>
      </c>
      <c r="H30" s="94">
        <v>0</v>
      </c>
      <c r="K30" s="76" t="s">
        <v>225</v>
      </c>
      <c r="L30" s="74">
        <v>5</v>
      </c>
      <c r="M30" s="73">
        <v>31</v>
      </c>
      <c r="N30" s="73">
        <v>0</v>
      </c>
      <c r="O30" s="85">
        <v>0</v>
      </c>
    </row>
    <row r="31" spans="1:15" x14ac:dyDescent="0.35">
      <c r="A31" s="113" t="s">
        <v>167</v>
      </c>
      <c r="B31" s="109">
        <v>1</v>
      </c>
      <c r="C31" s="89">
        <v>2</v>
      </c>
      <c r="D31" s="89">
        <v>2</v>
      </c>
      <c r="E31" s="89"/>
      <c r="F31" s="90">
        <v>2</v>
      </c>
      <c r="G31" s="91">
        <v>0</v>
      </c>
      <c r="H31" s="94">
        <v>0</v>
      </c>
      <c r="K31" s="76" t="s">
        <v>134</v>
      </c>
      <c r="L31" s="74">
        <v>4</v>
      </c>
      <c r="M31" s="73">
        <v>28</v>
      </c>
      <c r="N31" s="73">
        <v>0</v>
      </c>
      <c r="O31" s="85">
        <v>0</v>
      </c>
    </row>
    <row r="32" spans="1:15" x14ac:dyDescent="0.35">
      <c r="A32" s="113" t="s">
        <v>168</v>
      </c>
      <c r="B32" s="109">
        <v>1</v>
      </c>
      <c r="C32" s="89">
        <v>1</v>
      </c>
      <c r="D32" s="89">
        <v>1</v>
      </c>
      <c r="E32" s="89"/>
      <c r="F32" s="90">
        <v>1</v>
      </c>
      <c r="G32" s="91">
        <v>0</v>
      </c>
      <c r="H32" s="94">
        <v>0</v>
      </c>
      <c r="K32" s="76" t="s">
        <v>1</v>
      </c>
      <c r="L32" s="74">
        <v>2</v>
      </c>
      <c r="M32" s="73">
        <v>18</v>
      </c>
      <c r="N32" s="73">
        <v>0</v>
      </c>
      <c r="O32" s="85">
        <v>0</v>
      </c>
    </row>
    <row r="33" spans="1:15" x14ac:dyDescent="0.35">
      <c r="A33" s="113" t="s">
        <v>238</v>
      </c>
      <c r="B33" s="109">
        <v>1</v>
      </c>
      <c r="C33" s="89">
        <v>27</v>
      </c>
      <c r="D33" s="89">
        <v>27</v>
      </c>
      <c r="E33" s="89"/>
      <c r="F33" s="90">
        <v>27</v>
      </c>
      <c r="G33" s="91">
        <v>0</v>
      </c>
      <c r="H33" s="94">
        <v>0</v>
      </c>
      <c r="K33" s="76" t="s">
        <v>152</v>
      </c>
      <c r="L33" s="74">
        <v>10</v>
      </c>
      <c r="M33" s="73">
        <v>64</v>
      </c>
      <c r="N33" s="73">
        <v>0</v>
      </c>
      <c r="O33" s="85">
        <v>0</v>
      </c>
    </row>
    <row r="34" spans="1:15" x14ac:dyDescent="0.35">
      <c r="A34" s="113" t="s">
        <v>135</v>
      </c>
      <c r="B34" s="109">
        <v>1</v>
      </c>
      <c r="C34" s="89">
        <v>2</v>
      </c>
      <c r="D34" s="89">
        <v>2</v>
      </c>
      <c r="E34" s="89"/>
      <c r="F34" s="90">
        <v>2</v>
      </c>
      <c r="G34" s="91">
        <v>0</v>
      </c>
      <c r="H34" s="94">
        <v>0</v>
      </c>
      <c r="K34" s="76" t="s">
        <v>138</v>
      </c>
      <c r="L34" s="74">
        <v>1</v>
      </c>
      <c r="M34" s="73">
        <v>9</v>
      </c>
      <c r="N34" s="73">
        <v>0</v>
      </c>
      <c r="O34" s="85">
        <v>1</v>
      </c>
    </row>
    <row r="35" spans="1:15" x14ac:dyDescent="0.35">
      <c r="A35" s="113" t="s">
        <v>63</v>
      </c>
      <c r="B35" s="109">
        <v>1</v>
      </c>
      <c r="C35" s="89">
        <v>2</v>
      </c>
      <c r="D35" s="89">
        <v>2</v>
      </c>
      <c r="E35" s="89"/>
      <c r="F35" s="90">
        <v>2</v>
      </c>
      <c r="G35" s="91">
        <v>0</v>
      </c>
      <c r="H35" s="94">
        <v>0</v>
      </c>
      <c r="K35" s="76" t="s">
        <v>3</v>
      </c>
      <c r="L35" s="74">
        <v>2</v>
      </c>
      <c r="M35" s="73">
        <v>15</v>
      </c>
      <c r="N35" s="73">
        <v>0</v>
      </c>
      <c r="O35" s="85">
        <v>0</v>
      </c>
    </row>
    <row r="36" spans="1:15" x14ac:dyDescent="0.35">
      <c r="A36" s="113" t="s">
        <v>205</v>
      </c>
      <c r="B36" s="109">
        <v>6</v>
      </c>
      <c r="C36" s="89">
        <v>52</v>
      </c>
      <c r="D36" s="89">
        <v>17</v>
      </c>
      <c r="E36" s="89">
        <v>1</v>
      </c>
      <c r="F36" s="90">
        <v>10.4</v>
      </c>
      <c r="G36" s="91">
        <v>0</v>
      </c>
      <c r="H36" s="94">
        <v>0</v>
      </c>
      <c r="K36" s="76" t="s">
        <v>2</v>
      </c>
      <c r="L36" s="74">
        <v>3</v>
      </c>
      <c r="M36" s="73">
        <v>16</v>
      </c>
      <c r="N36" s="73">
        <v>0</v>
      </c>
      <c r="O36" s="85">
        <v>1</v>
      </c>
    </row>
    <row r="37" spans="1:15" x14ac:dyDescent="0.35">
      <c r="A37" s="113" t="s">
        <v>206</v>
      </c>
      <c r="B37" s="109">
        <v>4</v>
      </c>
      <c r="C37" s="89">
        <v>28</v>
      </c>
      <c r="D37" s="89">
        <v>25</v>
      </c>
      <c r="E37" s="89">
        <v>1</v>
      </c>
      <c r="F37" s="90">
        <v>9.3333333333333339</v>
      </c>
      <c r="G37" s="91">
        <v>0</v>
      </c>
      <c r="H37" s="94">
        <v>0</v>
      </c>
      <c r="K37" s="76" t="s">
        <v>198</v>
      </c>
      <c r="L37" s="74">
        <v>1</v>
      </c>
      <c r="M37" s="73">
        <v>5</v>
      </c>
      <c r="N37" s="73">
        <v>0</v>
      </c>
      <c r="O37" s="85">
        <v>0</v>
      </c>
    </row>
    <row r="38" spans="1:15" x14ac:dyDescent="0.35">
      <c r="A38" s="114" t="s">
        <v>277</v>
      </c>
      <c r="B38" s="110">
        <v>6</v>
      </c>
      <c r="C38" s="92">
        <v>88</v>
      </c>
      <c r="D38" s="89">
        <v>38</v>
      </c>
      <c r="E38" s="92">
        <v>1</v>
      </c>
      <c r="F38" s="92">
        <v>17.600000000000001</v>
      </c>
      <c r="G38" s="91">
        <v>0</v>
      </c>
      <c r="H38" s="94">
        <v>0</v>
      </c>
      <c r="K38" s="76" t="s">
        <v>168</v>
      </c>
      <c r="L38" s="74">
        <v>6</v>
      </c>
      <c r="M38" s="73">
        <v>18</v>
      </c>
      <c r="N38" s="73">
        <v>0</v>
      </c>
      <c r="O38" s="85">
        <v>2</v>
      </c>
    </row>
    <row r="39" spans="1:15" x14ac:dyDescent="0.35">
      <c r="A39" s="113" t="s">
        <v>58</v>
      </c>
      <c r="B39" s="109">
        <v>1</v>
      </c>
      <c r="C39" s="89">
        <v>6</v>
      </c>
      <c r="D39" s="89">
        <v>6</v>
      </c>
      <c r="E39" s="89"/>
      <c r="F39" s="90">
        <v>6</v>
      </c>
      <c r="G39" s="91">
        <v>0</v>
      </c>
      <c r="H39" s="94">
        <v>0</v>
      </c>
      <c r="K39" s="76" t="s">
        <v>167</v>
      </c>
      <c r="L39" s="74">
        <v>1</v>
      </c>
      <c r="M39" s="73">
        <v>8</v>
      </c>
      <c r="N39" s="73">
        <v>0</v>
      </c>
      <c r="O39" s="85">
        <v>0</v>
      </c>
    </row>
    <row r="40" spans="1:15" ht="15" thickBot="1" x14ac:dyDescent="0.4">
      <c r="A40" s="113" t="s">
        <v>136</v>
      </c>
      <c r="B40" s="109">
        <v>1</v>
      </c>
      <c r="C40" s="89">
        <v>36</v>
      </c>
      <c r="D40" s="89">
        <v>36</v>
      </c>
      <c r="E40" s="89"/>
      <c r="F40" s="90">
        <v>36</v>
      </c>
      <c r="G40" s="91">
        <v>0</v>
      </c>
      <c r="H40" s="94">
        <v>0</v>
      </c>
      <c r="K40" s="77" t="s">
        <v>200</v>
      </c>
      <c r="L40" s="117">
        <v>3</v>
      </c>
      <c r="M40" s="87">
        <v>22</v>
      </c>
      <c r="N40" s="87">
        <v>0</v>
      </c>
      <c r="O40" s="88">
        <v>1</v>
      </c>
    </row>
    <row r="41" spans="1:15" x14ac:dyDescent="0.35">
      <c r="A41" s="113" t="s">
        <v>0</v>
      </c>
      <c r="B41" s="109">
        <v>2</v>
      </c>
      <c r="C41" s="89">
        <v>3</v>
      </c>
      <c r="D41" s="89">
        <v>3</v>
      </c>
      <c r="E41" s="89"/>
      <c r="F41" s="90">
        <v>1.5</v>
      </c>
      <c r="G41" s="91">
        <v>0</v>
      </c>
      <c r="H41" s="94">
        <v>0</v>
      </c>
      <c r="K41" s="72"/>
      <c r="L41" s="67"/>
      <c r="M41" s="67"/>
      <c r="N41" s="67"/>
      <c r="O41" s="67"/>
    </row>
    <row r="42" spans="1:15" x14ac:dyDescent="0.35">
      <c r="A42" s="113" t="s">
        <v>1</v>
      </c>
      <c r="B42" s="109">
        <v>1</v>
      </c>
      <c r="C42" s="89">
        <v>4</v>
      </c>
      <c r="D42" s="89">
        <v>4</v>
      </c>
      <c r="E42" s="89">
        <v>1</v>
      </c>
      <c r="F42" s="90"/>
      <c r="G42" s="91">
        <v>0</v>
      </c>
      <c r="H42" s="94">
        <v>0</v>
      </c>
      <c r="K42" s="67"/>
      <c r="L42" s="67"/>
      <c r="M42" s="67"/>
      <c r="N42" s="67"/>
      <c r="O42" s="67"/>
    </row>
    <row r="43" spans="1:15" x14ac:dyDescent="0.35">
      <c r="A43" s="113" t="s">
        <v>137</v>
      </c>
      <c r="B43" s="109">
        <v>3</v>
      </c>
      <c r="C43" s="89">
        <v>9</v>
      </c>
      <c r="D43" s="89">
        <v>9</v>
      </c>
      <c r="E43" s="89"/>
      <c r="F43" s="90">
        <v>3</v>
      </c>
      <c r="G43" s="91">
        <v>0</v>
      </c>
      <c r="H43" s="94">
        <v>0</v>
      </c>
      <c r="K43" s="67"/>
      <c r="L43" s="67"/>
      <c r="M43" s="67"/>
      <c r="N43" s="67"/>
      <c r="O43" s="67"/>
    </row>
    <row r="44" spans="1:15" x14ac:dyDescent="0.35">
      <c r="A44" s="113" t="s">
        <v>138</v>
      </c>
      <c r="B44" s="109">
        <v>1</v>
      </c>
      <c r="C44" s="89">
        <v>17</v>
      </c>
      <c r="D44" s="89">
        <v>17</v>
      </c>
      <c r="E44" s="89"/>
      <c r="F44" s="90">
        <v>17</v>
      </c>
      <c r="G44" s="91">
        <v>0</v>
      </c>
      <c r="H44" s="94">
        <v>0</v>
      </c>
    </row>
    <row r="45" spans="1:15" x14ac:dyDescent="0.35">
      <c r="A45" s="113" t="s">
        <v>139</v>
      </c>
      <c r="B45" s="109">
        <v>1</v>
      </c>
      <c r="C45" s="89">
        <v>5</v>
      </c>
      <c r="D45" s="89">
        <v>5</v>
      </c>
      <c r="E45" s="89"/>
      <c r="F45" s="90">
        <v>5</v>
      </c>
      <c r="G45" s="91">
        <v>0</v>
      </c>
      <c r="H45" s="94">
        <v>0</v>
      </c>
    </row>
    <row r="46" spans="1:15" x14ac:dyDescent="0.35">
      <c r="A46" s="113" t="s">
        <v>2</v>
      </c>
      <c r="B46" s="109">
        <v>1</v>
      </c>
      <c r="C46" s="89">
        <v>5</v>
      </c>
      <c r="D46" s="89">
        <v>5</v>
      </c>
      <c r="E46" s="89"/>
      <c r="F46" s="90">
        <v>5</v>
      </c>
      <c r="G46" s="91">
        <v>0</v>
      </c>
      <c r="H46" s="94">
        <v>0</v>
      </c>
    </row>
    <row r="47" spans="1:15" x14ac:dyDescent="0.35">
      <c r="A47" s="113" t="s">
        <v>3</v>
      </c>
      <c r="B47" s="109">
        <v>1</v>
      </c>
      <c r="C47" s="89">
        <v>4</v>
      </c>
      <c r="D47" s="89">
        <v>4</v>
      </c>
      <c r="E47" s="89">
        <v>1</v>
      </c>
      <c r="F47" s="90"/>
      <c r="G47" s="91">
        <v>0</v>
      </c>
      <c r="H47" s="94">
        <v>0</v>
      </c>
    </row>
    <row r="48" spans="1:15" x14ac:dyDescent="0.35">
      <c r="A48" s="113" t="s">
        <v>4</v>
      </c>
      <c r="B48" s="109">
        <v>1</v>
      </c>
      <c r="C48" s="89">
        <v>14</v>
      </c>
      <c r="D48" s="89">
        <v>14</v>
      </c>
      <c r="E48" s="89"/>
      <c r="F48" s="90">
        <v>14</v>
      </c>
      <c r="G48" s="91">
        <v>0</v>
      </c>
      <c r="H48" s="94">
        <v>0</v>
      </c>
    </row>
    <row r="49" spans="1:8" x14ac:dyDescent="0.35">
      <c r="A49" s="113" t="s">
        <v>265</v>
      </c>
      <c r="B49" s="109">
        <v>3</v>
      </c>
      <c r="C49" s="89">
        <v>13</v>
      </c>
      <c r="D49" s="89">
        <v>9</v>
      </c>
      <c r="E49" s="89"/>
      <c r="F49" s="90">
        <v>4.333333333333333</v>
      </c>
      <c r="G49" s="91">
        <v>0</v>
      </c>
      <c r="H49" s="94">
        <v>0</v>
      </c>
    </row>
    <row r="50" spans="1:8" x14ac:dyDescent="0.35">
      <c r="A50" s="113" t="s">
        <v>5</v>
      </c>
      <c r="B50" s="109">
        <v>1</v>
      </c>
      <c r="C50" s="89">
        <v>0</v>
      </c>
      <c r="D50" s="89">
        <v>0</v>
      </c>
      <c r="E50" s="89"/>
      <c r="F50" s="90">
        <v>0</v>
      </c>
      <c r="G50" s="91">
        <v>0</v>
      </c>
      <c r="H50" s="94">
        <v>0</v>
      </c>
    </row>
    <row r="51" spans="1:8" ht="15" thickBot="1" x14ac:dyDescent="0.4">
      <c r="A51" s="115" t="s">
        <v>239</v>
      </c>
      <c r="B51" s="111">
        <v>1</v>
      </c>
      <c r="C51" s="97">
        <v>8</v>
      </c>
      <c r="D51" s="97">
        <v>8</v>
      </c>
      <c r="E51" s="97"/>
      <c r="F51" s="98">
        <v>8</v>
      </c>
      <c r="G51" s="99">
        <v>0</v>
      </c>
      <c r="H51" s="100">
        <v>0</v>
      </c>
    </row>
    <row r="52" spans="1:8" x14ac:dyDescent="0.35">
      <c r="A52" s="69"/>
      <c r="B52" s="70"/>
      <c r="C52" s="70"/>
      <c r="D52" s="70"/>
      <c r="E52" s="70"/>
      <c r="F52" s="71"/>
      <c r="G52" s="69"/>
      <c r="H52" s="69"/>
    </row>
    <row r="53" spans="1:8" x14ac:dyDescent="0.35">
      <c r="A53" s="69"/>
      <c r="B53" s="70"/>
      <c r="C53" s="70"/>
      <c r="D53" s="70"/>
      <c r="E53" s="70"/>
      <c r="F53" s="71"/>
      <c r="G53" s="69"/>
      <c r="H53" s="69"/>
    </row>
  </sheetData>
  <mergeCells count="2">
    <mergeCell ref="A1:H1"/>
    <mergeCell ref="K1:O1"/>
  </mergeCells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topLeftCell="A7" workbookViewId="0">
      <selection activeCell="K30" sqref="K30"/>
    </sheetView>
  </sheetViews>
  <sheetFormatPr defaultColWidth="8.81640625" defaultRowHeight="14.5" x14ac:dyDescent="0.35"/>
  <cols>
    <col min="1" max="1" width="17.453125" bestFit="1" customWidth="1"/>
    <col min="2" max="2" width="6.81640625" bestFit="1" customWidth="1"/>
    <col min="3" max="3" width="9.81640625" bestFit="1" customWidth="1"/>
    <col min="4" max="4" width="9.453125" bestFit="1" customWidth="1"/>
    <col min="5" max="5" width="8.453125" bestFit="1" customWidth="1"/>
    <col min="6" max="6" width="7.453125" bestFit="1" customWidth="1"/>
    <col min="7" max="7" width="5" bestFit="1" customWidth="1"/>
    <col min="8" max="8" width="4" bestFit="1" customWidth="1"/>
    <col min="9" max="10" width="9.1796875" customWidth="1"/>
    <col min="11" max="11" width="18.453125" bestFit="1" customWidth="1"/>
    <col min="12" max="12" width="4.36328125" bestFit="1" customWidth="1"/>
    <col min="13" max="13" width="5.36328125" bestFit="1" customWidth="1"/>
    <col min="14" max="14" width="5.81640625" bestFit="1" customWidth="1"/>
    <col min="15" max="15" width="5.453125" bestFit="1" customWidth="1"/>
  </cols>
  <sheetData>
    <row r="1" spans="1:15" ht="15" thickBot="1" x14ac:dyDescent="0.4">
      <c r="A1" s="198" t="s">
        <v>95</v>
      </c>
      <c r="B1" s="199"/>
      <c r="C1" s="199"/>
      <c r="D1" s="199"/>
      <c r="E1" s="199"/>
      <c r="F1" s="199"/>
      <c r="G1" s="199"/>
      <c r="H1" s="200"/>
      <c r="I1" s="67"/>
      <c r="J1" s="67"/>
      <c r="K1" s="198" t="s">
        <v>124</v>
      </c>
      <c r="L1" s="199"/>
      <c r="M1" s="199"/>
      <c r="N1" s="199"/>
      <c r="O1" s="200"/>
    </row>
    <row r="2" spans="1:15" ht="15" thickBot="1" x14ac:dyDescent="0.4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</row>
    <row r="3" spans="1:15" ht="15" thickBot="1" x14ac:dyDescent="0.4">
      <c r="A3" s="68"/>
      <c r="B3" s="105" t="s">
        <v>128</v>
      </c>
      <c r="C3" s="106" t="s">
        <v>87</v>
      </c>
      <c r="D3" s="106" t="s">
        <v>157</v>
      </c>
      <c r="E3" s="106" t="s">
        <v>88</v>
      </c>
      <c r="F3" s="106" t="s">
        <v>89</v>
      </c>
      <c r="G3" s="106" t="s">
        <v>91</v>
      </c>
      <c r="H3" s="107" t="s">
        <v>92</v>
      </c>
      <c r="I3" s="67"/>
      <c r="J3" s="67"/>
      <c r="K3" s="67"/>
      <c r="L3" s="3" t="s">
        <v>154</v>
      </c>
      <c r="M3" s="4" t="s">
        <v>118</v>
      </c>
      <c r="N3" s="4" t="s">
        <v>155</v>
      </c>
      <c r="O3" s="5" t="s">
        <v>156</v>
      </c>
    </row>
    <row r="4" spans="1:15" x14ac:dyDescent="0.35">
      <c r="A4" s="112" t="s">
        <v>199</v>
      </c>
      <c r="B4" s="135">
        <v>14</v>
      </c>
      <c r="C4" s="136">
        <v>308</v>
      </c>
      <c r="D4" s="136">
        <v>58</v>
      </c>
      <c r="E4" s="136">
        <v>0</v>
      </c>
      <c r="F4" s="137">
        <v>22</v>
      </c>
      <c r="G4" s="138">
        <v>0</v>
      </c>
      <c r="H4" s="139">
        <v>3</v>
      </c>
      <c r="I4" s="67"/>
      <c r="J4" s="67"/>
      <c r="K4" s="75" t="s">
        <v>199</v>
      </c>
      <c r="L4" s="116">
        <v>91</v>
      </c>
      <c r="M4" s="82">
        <v>333</v>
      </c>
      <c r="N4" s="82">
        <v>17</v>
      </c>
      <c r="O4" s="83">
        <v>28</v>
      </c>
    </row>
    <row r="5" spans="1:15" x14ac:dyDescent="0.35">
      <c r="A5" s="113" t="s">
        <v>242</v>
      </c>
      <c r="B5" s="109">
        <v>19</v>
      </c>
      <c r="C5" s="89">
        <v>550</v>
      </c>
      <c r="D5" s="89">
        <v>133</v>
      </c>
      <c r="E5" s="89">
        <v>1</v>
      </c>
      <c r="F5" s="90">
        <v>30.555555555555557</v>
      </c>
      <c r="G5" s="91">
        <v>1</v>
      </c>
      <c r="H5" s="94">
        <v>2</v>
      </c>
      <c r="I5" s="67"/>
      <c r="J5" s="67"/>
      <c r="K5" s="76" t="s">
        <v>280</v>
      </c>
      <c r="L5" s="74">
        <v>33</v>
      </c>
      <c r="M5" s="73">
        <v>99</v>
      </c>
      <c r="N5" s="73">
        <v>8</v>
      </c>
      <c r="O5" s="85">
        <v>5</v>
      </c>
    </row>
    <row r="6" spans="1:15" x14ac:dyDescent="0.35">
      <c r="A6" s="113" t="s">
        <v>233</v>
      </c>
      <c r="B6" s="109">
        <v>5</v>
      </c>
      <c r="C6" s="89">
        <v>124</v>
      </c>
      <c r="D6" s="89">
        <v>54</v>
      </c>
      <c r="E6" s="89">
        <v>0</v>
      </c>
      <c r="F6" s="90">
        <v>24.8</v>
      </c>
      <c r="G6" s="91">
        <v>0</v>
      </c>
      <c r="H6" s="94">
        <v>1</v>
      </c>
      <c r="I6" s="67"/>
      <c r="J6" s="67"/>
      <c r="K6" s="76" t="s">
        <v>214</v>
      </c>
      <c r="L6" s="74">
        <v>118</v>
      </c>
      <c r="M6" s="73">
        <v>444</v>
      </c>
      <c r="N6" s="73">
        <v>15</v>
      </c>
      <c r="O6" s="85">
        <v>15</v>
      </c>
    </row>
    <row r="7" spans="1:15" x14ac:dyDescent="0.35">
      <c r="A7" s="113" t="s">
        <v>225</v>
      </c>
      <c r="B7" s="109">
        <v>9</v>
      </c>
      <c r="C7" s="89">
        <v>113</v>
      </c>
      <c r="D7" s="89">
        <v>42</v>
      </c>
      <c r="E7" s="89">
        <v>1</v>
      </c>
      <c r="F7" s="90">
        <v>14.125</v>
      </c>
      <c r="G7" s="91">
        <v>0</v>
      </c>
      <c r="H7" s="94">
        <v>0</v>
      </c>
      <c r="I7" s="67"/>
      <c r="J7" s="67"/>
      <c r="K7" s="76" t="s">
        <v>242</v>
      </c>
      <c r="L7" s="74">
        <v>9</v>
      </c>
      <c r="M7" s="73">
        <v>21</v>
      </c>
      <c r="N7" s="73">
        <v>2</v>
      </c>
      <c r="O7" s="85">
        <v>1</v>
      </c>
    </row>
    <row r="8" spans="1:15" x14ac:dyDescent="0.35">
      <c r="A8" s="113" t="s">
        <v>224</v>
      </c>
      <c r="B8" s="109">
        <v>15</v>
      </c>
      <c r="C8" s="89">
        <v>246</v>
      </c>
      <c r="D8" s="89">
        <v>55</v>
      </c>
      <c r="E8" s="89">
        <v>0</v>
      </c>
      <c r="F8" s="90">
        <v>16.399999999999999</v>
      </c>
      <c r="G8" s="91">
        <v>0</v>
      </c>
      <c r="H8" s="94">
        <v>1</v>
      </c>
      <c r="I8" s="67"/>
      <c r="J8" s="67"/>
      <c r="K8" s="76" t="s">
        <v>233</v>
      </c>
      <c r="L8" s="74">
        <v>45</v>
      </c>
      <c r="M8" s="73">
        <v>196</v>
      </c>
      <c r="N8" s="73">
        <v>7</v>
      </c>
      <c r="O8" s="85">
        <v>12</v>
      </c>
    </row>
    <row r="9" spans="1:15" x14ac:dyDescent="0.35">
      <c r="A9" s="113" t="s">
        <v>214</v>
      </c>
      <c r="B9" s="109">
        <v>7</v>
      </c>
      <c r="C9" s="89">
        <v>13</v>
      </c>
      <c r="D9" s="89">
        <v>4</v>
      </c>
      <c r="E9" s="89">
        <v>4</v>
      </c>
      <c r="F9" s="90">
        <v>4.333333333333333</v>
      </c>
      <c r="G9" s="91">
        <v>0</v>
      </c>
      <c r="H9" s="94">
        <v>0</v>
      </c>
      <c r="I9" s="67"/>
      <c r="J9" s="67"/>
      <c r="K9" s="76" t="s">
        <v>206</v>
      </c>
      <c r="L9" s="74">
        <v>110</v>
      </c>
      <c r="M9" s="73">
        <v>417</v>
      </c>
      <c r="N9" s="73">
        <v>26</v>
      </c>
      <c r="O9" s="85">
        <v>17</v>
      </c>
    </row>
    <row r="10" spans="1:15" x14ac:dyDescent="0.35">
      <c r="A10" s="113" t="s">
        <v>227</v>
      </c>
      <c r="B10" s="109">
        <v>10</v>
      </c>
      <c r="C10" s="89">
        <v>138</v>
      </c>
      <c r="D10" s="89">
        <v>26</v>
      </c>
      <c r="E10" s="89">
        <v>5</v>
      </c>
      <c r="F10" s="90">
        <v>27.6</v>
      </c>
      <c r="G10" s="91">
        <v>0</v>
      </c>
      <c r="H10" s="94">
        <v>0</v>
      </c>
      <c r="I10" s="67"/>
      <c r="J10" s="67"/>
      <c r="K10" s="76" t="s">
        <v>196</v>
      </c>
      <c r="L10" s="74">
        <v>53</v>
      </c>
      <c r="M10" s="73">
        <v>283</v>
      </c>
      <c r="N10" s="73">
        <v>3</v>
      </c>
      <c r="O10" s="85">
        <v>11</v>
      </c>
    </row>
    <row r="11" spans="1:15" x14ac:dyDescent="0.35">
      <c r="A11" s="113" t="s">
        <v>280</v>
      </c>
      <c r="B11" s="109">
        <v>4</v>
      </c>
      <c r="C11" s="89">
        <v>34</v>
      </c>
      <c r="D11" s="89">
        <v>23</v>
      </c>
      <c r="E11" s="89">
        <v>0</v>
      </c>
      <c r="F11" s="90">
        <v>8.5</v>
      </c>
      <c r="G11" s="91">
        <v>0</v>
      </c>
      <c r="H11" s="94">
        <v>0</v>
      </c>
      <c r="I11" s="67"/>
      <c r="J11" s="67"/>
      <c r="K11" s="76" t="s">
        <v>203</v>
      </c>
      <c r="L11" s="74">
        <v>48</v>
      </c>
      <c r="M11" s="73">
        <v>249</v>
      </c>
      <c r="N11" s="73">
        <v>6</v>
      </c>
      <c r="O11" s="85">
        <v>4</v>
      </c>
    </row>
    <row r="12" spans="1:15" x14ac:dyDescent="0.35">
      <c r="A12" s="113" t="s">
        <v>200</v>
      </c>
      <c r="B12" s="109">
        <v>2</v>
      </c>
      <c r="C12" s="89">
        <v>29</v>
      </c>
      <c r="D12" s="89">
        <v>17</v>
      </c>
      <c r="E12" s="89">
        <v>0</v>
      </c>
      <c r="F12" s="90">
        <v>14.5</v>
      </c>
      <c r="G12" s="91">
        <v>0</v>
      </c>
      <c r="H12" s="94">
        <v>0</v>
      </c>
      <c r="I12" s="67"/>
      <c r="J12" s="67"/>
      <c r="K12" s="76" t="s">
        <v>205</v>
      </c>
      <c r="L12" s="74">
        <v>123</v>
      </c>
      <c r="M12" s="73">
        <v>503</v>
      </c>
      <c r="N12" s="73">
        <v>11</v>
      </c>
      <c r="O12" s="85">
        <v>24</v>
      </c>
    </row>
    <row r="13" spans="1:15" x14ac:dyDescent="0.35">
      <c r="A13" s="113" t="s">
        <v>211</v>
      </c>
      <c r="B13" s="109">
        <v>11</v>
      </c>
      <c r="C13" s="89">
        <v>117</v>
      </c>
      <c r="D13" s="89">
        <v>32</v>
      </c>
      <c r="E13" s="89">
        <v>0</v>
      </c>
      <c r="F13" s="90">
        <v>10.636363636363637</v>
      </c>
      <c r="G13" s="91">
        <v>0</v>
      </c>
      <c r="H13" s="94">
        <v>0</v>
      </c>
      <c r="I13" s="67"/>
      <c r="J13" s="67"/>
      <c r="K13" s="76" t="s">
        <v>220</v>
      </c>
      <c r="L13" s="74">
        <v>44</v>
      </c>
      <c r="M13" s="73">
        <v>195</v>
      </c>
      <c r="N13" s="73">
        <v>4</v>
      </c>
      <c r="O13" s="85">
        <v>12</v>
      </c>
    </row>
    <row r="14" spans="1:15" x14ac:dyDescent="0.35">
      <c r="A14" s="113" t="s">
        <v>196</v>
      </c>
      <c r="B14" s="109">
        <v>16</v>
      </c>
      <c r="C14" s="89">
        <v>589</v>
      </c>
      <c r="D14" s="89">
        <v>118</v>
      </c>
      <c r="E14" s="89">
        <v>2</v>
      </c>
      <c r="F14" s="90">
        <v>42.071428571428569</v>
      </c>
      <c r="G14" s="91">
        <v>2</v>
      </c>
      <c r="H14" s="94">
        <v>3</v>
      </c>
      <c r="I14" s="67"/>
      <c r="J14" s="67"/>
      <c r="K14" s="76" t="s">
        <v>159</v>
      </c>
      <c r="L14" s="74">
        <v>6</v>
      </c>
      <c r="M14" s="73">
        <v>27</v>
      </c>
      <c r="N14" s="73">
        <v>0</v>
      </c>
      <c r="O14" s="85">
        <v>2</v>
      </c>
    </row>
    <row r="15" spans="1:15" x14ac:dyDescent="0.35">
      <c r="A15" s="113" t="s">
        <v>130</v>
      </c>
      <c r="B15" s="109">
        <v>6</v>
      </c>
      <c r="C15" s="89">
        <v>164</v>
      </c>
      <c r="D15" s="89">
        <v>103</v>
      </c>
      <c r="E15" s="89">
        <v>0</v>
      </c>
      <c r="F15" s="90">
        <v>27.333333333333332</v>
      </c>
      <c r="G15" s="91">
        <v>1</v>
      </c>
      <c r="H15" s="94">
        <v>0</v>
      </c>
      <c r="I15" s="67"/>
      <c r="J15" s="67"/>
      <c r="K15" s="76" t="s">
        <v>201</v>
      </c>
      <c r="L15" s="74">
        <v>42</v>
      </c>
      <c r="M15" s="73">
        <v>204</v>
      </c>
      <c r="N15" s="73">
        <v>2</v>
      </c>
      <c r="O15" s="85">
        <v>7</v>
      </c>
    </row>
    <row r="16" spans="1:15" x14ac:dyDescent="0.35">
      <c r="A16" s="113" t="s">
        <v>198</v>
      </c>
      <c r="B16" s="109">
        <v>4</v>
      </c>
      <c r="C16" s="89">
        <v>58</v>
      </c>
      <c r="D16" s="89">
        <v>37</v>
      </c>
      <c r="E16" s="89">
        <v>0</v>
      </c>
      <c r="F16" s="90">
        <v>14.5</v>
      </c>
      <c r="G16" s="91">
        <v>0</v>
      </c>
      <c r="H16" s="94">
        <v>0</v>
      </c>
      <c r="I16" s="67"/>
      <c r="J16" s="67"/>
      <c r="K16" s="76" t="s">
        <v>221</v>
      </c>
      <c r="L16" s="74">
        <v>36</v>
      </c>
      <c r="M16" s="73">
        <v>236</v>
      </c>
      <c r="N16" s="73">
        <v>0</v>
      </c>
      <c r="O16" s="85">
        <v>5</v>
      </c>
    </row>
    <row r="17" spans="1:15" x14ac:dyDescent="0.35">
      <c r="A17" s="113" t="s">
        <v>158</v>
      </c>
      <c r="B17" s="109">
        <v>7</v>
      </c>
      <c r="C17" s="89">
        <v>204</v>
      </c>
      <c r="D17" s="89">
        <v>114</v>
      </c>
      <c r="E17" s="89">
        <v>2</v>
      </c>
      <c r="F17" s="90">
        <v>40.799999999999997</v>
      </c>
      <c r="G17" s="91">
        <v>1</v>
      </c>
      <c r="H17" s="94">
        <v>0</v>
      </c>
      <c r="I17" s="67"/>
      <c r="J17" s="67"/>
      <c r="K17" s="76" t="s">
        <v>230</v>
      </c>
      <c r="L17" s="74">
        <v>5</v>
      </c>
      <c r="M17" s="73">
        <v>26</v>
      </c>
      <c r="N17" s="73">
        <v>0</v>
      </c>
      <c r="O17" s="85">
        <v>1</v>
      </c>
    </row>
    <row r="18" spans="1:15" x14ac:dyDescent="0.35">
      <c r="A18" s="113" t="s">
        <v>159</v>
      </c>
      <c r="B18" s="109">
        <v>3</v>
      </c>
      <c r="C18" s="89">
        <v>5</v>
      </c>
      <c r="D18" s="89">
        <v>4</v>
      </c>
      <c r="E18" s="89">
        <v>0</v>
      </c>
      <c r="F18" s="90">
        <v>1.6666666666666667</v>
      </c>
      <c r="G18" s="91">
        <v>0</v>
      </c>
      <c r="H18" s="94">
        <v>0</v>
      </c>
      <c r="I18" s="67"/>
      <c r="J18" s="67"/>
      <c r="K18" s="76" t="s">
        <v>158</v>
      </c>
      <c r="L18" s="74">
        <v>42</v>
      </c>
      <c r="M18" s="73">
        <v>232</v>
      </c>
      <c r="N18" s="73">
        <v>3</v>
      </c>
      <c r="O18" s="85">
        <v>9</v>
      </c>
    </row>
    <row r="19" spans="1:15" x14ac:dyDescent="0.35">
      <c r="A19" s="113" t="s">
        <v>213</v>
      </c>
      <c r="B19" s="109">
        <v>7</v>
      </c>
      <c r="C19" s="89">
        <v>76</v>
      </c>
      <c r="D19" s="89">
        <v>28</v>
      </c>
      <c r="E19" s="89">
        <v>4</v>
      </c>
      <c r="F19" s="90">
        <v>25.333333333333332</v>
      </c>
      <c r="G19" s="91">
        <v>0</v>
      </c>
      <c r="H19" s="94">
        <v>0</v>
      </c>
      <c r="I19" s="67"/>
      <c r="J19" s="67"/>
      <c r="K19" s="76" t="s">
        <v>277</v>
      </c>
      <c r="L19" s="74">
        <v>9</v>
      </c>
      <c r="M19" s="73">
        <v>30</v>
      </c>
      <c r="N19" s="73">
        <v>2</v>
      </c>
      <c r="O19" s="85">
        <v>2</v>
      </c>
    </row>
    <row r="20" spans="1:15" x14ac:dyDescent="0.35">
      <c r="A20" s="113" t="s">
        <v>201</v>
      </c>
      <c r="B20" s="109">
        <v>10</v>
      </c>
      <c r="C20" s="89">
        <v>99</v>
      </c>
      <c r="D20" s="89">
        <v>34</v>
      </c>
      <c r="E20" s="89">
        <v>3</v>
      </c>
      <c r="F20" s="90">
        <v>14.142857142857142</v>
      </c>
      <c r="G20" s="91">
        <v>0</v>
      </c>
      <c r="H20" s="94">
        <v>0</v>
      </c>
      <c r="I20" s="67"/>
      <c r="J20" s="67"/>
      <c r="K20" s="76" t="s">
        <v>265</v>
      </c>
      <c r="L20" s="74">
        <v>20</v>
      </c>
      <c r="M20" s="73">
        <v>104</v>
      </c>
      <c r="N20" s="73">
        <v>0</v>
      </c>
      <c r="O20" s="85">
        <v>6</v>
      </c>
    </row>
    <row r="21" spans="1:15" x14ac:dyDescent="0.35">
      <c r="A21" s="113" t="s">
        <v>212</v>
      </c>
      <c r="B21" s="109">
        <v>11</v>
      </c>
      <c r="C21" s="89">
        <v>169</v>
      </c>
      <c r="D21" s="89">
        <v>35</v>
      </c>
      <c r="E21" s="89">
        <v>2</v>
      </c>
      <c r="F21" s="90">
        <v>18.777777777777779</v>
      </c>
      <c r="G21" s="91">
        <v>0</v>
      </c>
      <c r="H21" s="94">
        <v>0</v>
      </c>
      <c r="I21" s="67"/>
      <c r="J21" s="67"/>
      <c r="K21" s="76" t="s">
        <v>202</v>
      </c>
      <c r="L21" s="74">
        <v>33</v>
      </c>
      <c r="M21" s="73">
        <v>253</v>
      </c>
      <c r="N21" s="73">
        <v>0</v>
      </c>
      <c r="O21" s="85">
        <v>4</v>
      </c>
    </row>
    <row r="22" spans="1:15" x14ac:dyDescent="0.35">
      <c r="A22" s="113" t="s">
        <v>203</v>
      </c>
      <c r="B22" s="109">
        <v>7</v>
      </c>
      <c r="C22" s="89">
        <v>72</v>
      </c>
      <c r="D22" s="89">
        <v>34</v>
      </c>
      <c r="E22" s="89">
        <v>3</v>
      </c>
      <c r="F22" s="90">
        <v>18</v>
      </c>
      <c r="G22" s="91">
        <v>0</v>
      </c>
      <c r="H22" s="94">
        <v>0</v>
      </c>
      <c r="I22" s="67"/>
      <c r="J22" s="67"/>
      <c r="K22" s="76" t="s">
        <v>238</v>
      </c>
      <c r="L22" s="74">
        <v>8</v>
      </c>
      <c r="M22" s="73">
        <v>16</v>
      </c>
      <c r="N22" s="73">
        <v>3</v>
      </c>
      <c r="O22" s="85">
        <v>1</v>
      </c>
    </row>
    <row r="23" spans="1:15" x14ac:dyDescent="0.35">
      <c r="A23" s="113" t="s">
        <v>202</v>
      </c>
      <c r="B23" s="109">
        <v>16</v>
      </c>
      <c r="C23" s="89">
        <v>158</v>
      </c>
      <c r="D23" s="89">
        <v>32</v>
      </c>
      <c r="E23" s="89">
        <v>0</v>
      </c>
      <c r="F23" s="90">
        <v>9.875</v>
      </c>
      <c r="G23" s="91">
        <v>0</v>
      </c>
      <c r="H23" s="94">
        <v>0</v>
      </c>
      <c r="I23" s="67"/>
      <c r="J23" s="67"/>
      <c r="K23" s="76" t="s">
        <v>133</v>
      </c>
      <c r="L23" s="74">
        <v>40</v>
      </c>
      <c r="M23" s="73">
        <v>215</v>
      </c>
      <c r="N23" s="73">
        <v>2</v>
      </c>
      <c r="O23" s="85">
        <v>4</v>
      </c>
    </row>
    <row r="24" spans="1:15" x14ac:dyDescent="0.35">
      <c r="A24" s="113" t="s">
        <v>241</v>
      </c>
      <c r="B24" s="109">
        <v>5</v>
      </c>
      <c r="C24" s="89">
        <v>322</v>
      </c>
      <c r="D24" s="89">
        <v>130</v>
      </c>
      <c r="E24" s="89">
        <v>1</v>
      </c>
      <c r="F24" s="90">
        <v>80.5</v>
      </c>
      <c r="G24" s="91">
        <v>1</v>
      </c>
      <c r="H24" s="94">
        <v>3</v>
      </c>
      <c r="I24" s="67"/>
      <c r="J24" s="67"/>
      <c r="K24" s="76" t="s">
        <v>267</v>
      </c>
      <c r="L24" s="74">
        <v>17</v>
      </c>
      <c r="M24" s="73">
        <v>51</v>
      </c>
      <c r="N24" s="73">
        <v>5</v>
      </c>
      <c r="O24" s="85">
        <v>2</v>
      </c>
    </row>
    <row r="25" spans="1:15" x14ac:dyDescent="0.35">
      <c r="A25" s="113" t="s">
        <v>220</v>
      </c>
      <c r="B25" s="109">
        <v>6</v>
      </c>
      <c r="C25" s="89">
        <v>74</v>
      </c>
      <c r="D25" s="89">
        <v>30</v>
      </c>
      <c r="E25" s="89">
        <v>3</v>
      </c>
      <c r="F25" s="90">
        <v>24.666666666666668</v>
      </c>
      <c r="G25" s="91">
        <v>0</v>
      </c>
      <c r="H25" s="94">
        <v>0</v>
      </c>
      <c r="I25" s="67"/>
      <c r="J25" s="67"/>
      <c r="K25" s="76" t="s">
        <v>247</v>
      </c>
      <c r="L25" s="74">
        <v>20</v>
      </c>
      <c r="M25" s="73">
        <v>118</v>
      </c>
      <c r="N25" s="73">
        <v>1</v>
      </c>
      <c r="O25" s="85">
        <v>4</v>
      </c>
    </row>
    <row r="26" spans="1:15" x14ac:dyDescent="0.35">
      <c r="A26" s="113" t="s">
        <v>267</v>
      </c>
      <c r="B26" s="109">
        <v>2</v>
      </c>
      <c r="C26" s="89">
        <v>104</v>
      </c>
      <c r="D26" s="89">
        <v>95</v>
      </c>
      <c r="E26" s="89">
        <v>1</v>
      </c>
      <c r="F26" s="90">
        <v>104</v>
      </c>
      <c r="G26" s="91">
        <v>0</v>
      </c>
      <c r="H26" s="94">
        <v>1</v>
      </c>
      <c r="I26" s="67"/>
      <c r="J26" s="67"/>
      <c r="K26" s="76" t="s">
        <v>212</v>
      </c>
      <c r="L26" s="74">
        <v>14</v>
      </c>
      <c r="M26" s="73">
        <v>90</v>
      </c>
      <c r="N26" s="73">
        <v>1</v>
      </c>
      <c r="O26" s="85">
        <v>2</v>
      </c>
    </row>
    <row r="27" spans="1:15" x14ac:dyDescent="0.35">
      <c r="A27" s="113" t="s">
        <v>247</v>
      </c>
      <c r="B27" s="109">
        <v>4</v>
      </c>
      <c r="C27" s="89">
        <v>61</v>
      </c>
      <c r="D27" s="89">
        <v>23</v>
      </c>
      <c r="E27" s="89">
        <v>2</v>
      </c>
      <c r="F27" s="90">
        <v>30.5</v>
      </c>
      <c r="G27" s="91">
        <v>0</v>
      </c>
      <c r="H27" s="94">
        <v>0</v>
      </c>
      <c r="I27" s="67"/>
      <c r="J27" s="67"/>
      <c r="K27" s="76" t="s">
        <v>241</v>
      </c>
      <c r="L27" s="74">
        <v>22</v>
      </c>
      <c r="M27" s="73">
        <v>113</v>
      </c>
      <c r="N27" s="73">
        <v>0</v>
      </c>
      <c r="O27" s="85">
        <v>5</v>
      </c>
    </row>
    <row r="28" spans="1:15" x14ac:dyDescent="0.35">
      <c r="A28" s="113" t="s">
        <v>133</v>
      </c>
      <c r="B28" s="109">
        <v>3</v>
      </c>
      <c r="C28" s="89">
        <v>70</v>
      </c>
      <c r="D28" s="89">
        <v>35</v>
      </c>
      <c r="E28" s="89">
        <v>0</v>
      </c>
      <c r="F28" s="90">
        <v>23.333333333333332</v>
      </c>
      <c r="G28" s="91">
        <v>0</v>
      </c>
      <c r="H28" s="94">
        <v>0</v>
      </c>
      <c r="I28" s="67"/>
      <c r="J28" s="67"/>
      <c r="K28" s="76" t="s">
        <v>222</v>
      </c>
      <c r="L28" s="74">
        <v>14</v>
      </c>
      <c r="M28" s="73">
        <v>84</v>
      </c>
      <c r="N28" s="73">
        <v>2</v>
      </c>
      <c r="O28" s="85">
        <v>3</v>
      </c>
    </row>
    <row r="29" spans="1:15" x14ac:dyDescent="0.35">
      <c r="A29" s="113" t="s">
        <v>221</v>
      </c>
      <c r="B29" s="109">
        <v>5</v>
      </c>
      <c r="C29" s="89">
        <v>35</v>
      </c>
      <c r="D29" s="89">
        <v>14</v>
      </c>
      <c r="E29" s="89">
        <v>1</v>
      </c>
      <c r="F29" s="90">
        <v>8.75</v>
      </c>
      <c r="G29" s="91">
        <v>0</v>
      </c>
      <c r="H29" s="94">
        <v>0</v>
      </c>
      <c r="I29" s="67"/>
      <c r="J29" s="67"/>
      <c r="K29" s="76" t="s">
        <v>211</v>
      </c>
      <c r="L29" s="74">
        <v>1</v>
      </c>
      <c r="M29" s="73">
        <v>9</v>
      </c>
      <c r="N29" s="73">
        <v>0</v>
      </c>
      <c r="O29" s="85">
        <v>0</v>
      </c>
    </row>
    <row r="30" spans="1:15" x14ac:dyDescent="0.35">
      <c r="A30" s="113" t="s">
        <v>238</v>
      </c>
      <c r="B30" s="109">
        <v>1</v>
      </c>
      <c r="C30" s="89">
        <v>1</v>
      </c>
      <c r="D30" s="89">
        <v>1</v>
      </c>
      <c r="E30" s="89">
        <v>0</v>
      </c>
      <c r="F30" s="90">
        <v>1</v>
      </c>
      <c r="G30" s="91">
        <v>0</v>
      </c>
      <c r="H30" s="94">
        <v>0</v>
      </c>
      <c r="I30" s="67"/>
      <c r="J30" s="67"/>
      <c r="K30" s="76" t="s">
        <v>58</v>
      </c>
      <c r="L30" s="74">
        <v>10</v>
      </c>
      <c r="M30" s="73">
        <v>33</v>
      </c>
      <c r="N30" s="73">
        <v>1</v>
      </c>
      <c r="O30" s="85">
        <v>2</v>
      </c>
    </row>
    <row r="31" spans="1:15" x14ac:dyDescent="0.35">
      <c r="A31" s="113" t="s">
        <v>63</v>
      </c>
      <c r="B31" s="109">
        <v>2</v>
      </c>
      <c r="C31" s="89">
        <v>0</v>
      </c>
      <c r="D31" s="89">
        <v>0</v>
      </c>
      <c r="E31" s="89">
        <v>0</v>
      </c>
      <c r="F31" s="90">
        <v>0</v>
      </c>
      <c r="G31" s="91">
        <v>0</v>
      </c>
      <c r="H31" s="94">
        <v>0</v>
      </c>
      <c r="I31" s="67"/>
      <c r="J31" s="67"/>
      <c r="K31" s="76" t="s">
        <v>225</v>
      </c>
      <c r="L31" s="74">
        <v>5</v>
      </c>
      <c r="M31" s="73">
        <v>27</v>
      </c>
      <c r="N31" s="73">
        <v>0</v>
      </c>
      <c r="O31" s="85">
        <v>0</v>
      </c>
    </row>
    <row r="32" spans="1:15" x14ac:dyDescent="0.35">
      <c r="A32" s="113" t="s">
        <v>230</v>
      </c>
      <c r="B32" s="109">
        <v>2</v>
      </c>
      <c r="C32" s="89">
        <v>15</v>
      </c>
      <c r="D32" s="89">
        <v>14</v>
      </c>
      <c r="E32" s="89">
        <v>0</v>
      </c>
      <c r="F32" s="90">
        <v>7.5</v>
      </c>
      <c r="G32" s="91">
        <v>0</v>
      </c>
      <c r="H32" s="94">
        <v>0</v>
      </c>
      <c r="I32" s="67"/>
      <c r="J32" s="67"/>
      <c r="K32" s="76" t="s">
        <v>144</v>
      </c>
      <c r="L32" s="74">
        <v>16</v>
      </c>
      <c r="M32" s="73">
        <v>65</v>
      </c>
      <c r="N32" s="73">
        <v>2</v>
      </c>
      <c r="O32" s="85">
        <v>2</v>
      </c>
    </row>
    <row r="33" spans="1:15" x14ac:dyDescent="0.35">
      <c r="A33" s="113" t="s">
        <v>205</v>
      </c>
      <c r="B33" s="109">
        <v>7</v>
      </c>
      <c r="C33" s="89">
        <v>9</v>
      </c>
      <c r="D33" s="89">
        <v>4</v>
      </c>
      <c r="E33" s="89">
        <v>2</v>
      </c>
      <c r="F33" s="90">
        <v>1.8</v>
      </c>
      <c r="G33" s="91">
        <v>0</v>
      </c>
      <c r="H33" s="94">
        <v>0</v>
      </c>
      <c r="I33" s="67"/>
      <c r="J33" s="67"/>
      <c r="K33" s="76" t="s">
        <v>143</v>
      </c>
      <c r="L33" s="74">
        <v>4</v>
      </c>
      <c r="M33" s="73">
        <v>19</v>
      </c>
      <c r="N33" s="73">
        <v>0</v>
      </c>
      <c r="O33" s="85">
        <v>1</v>
      </c>
    </row>
    <row r="34" spans="1:15" x14ac:dyDescent="0.35">
      <c r="A34" s="113" t="s">
        <v>206</v>
      </c>
      <c r="B34" s="109">
        <v>9</v>
      </c>
      <c r="C34" s="89">
        <v>58</v>
      </c>
      <c r="D34" s="89">
        <v>37</v>
      </c>
      <c r="E34" s="89">
        <v>1</v>
      </c>
      <c r="F34" s="90">
        <v>7.25</v>
      </c>
      <c r="G34" s="91">
        <v>0</v>
      </c>
      <c r="H34" s="94">
        <v>0</v>
      </c>
      <c r="I34" s="67"/>
      <c r="J34" s="67"/>
      <c r="K34" s="76" t="s">
        <v>145</v>
      </c>
      <c r="L34" s="74">
        <v>1</v>
      </c>
      <c r="M34" s="73">
        <v>13</v>
      </c>
      <c r="N34" s="73">
        <v>0</v>
      </c>
      <c r="O34" s="85">
        <v>0</v>
      </c>
    </row>
    <row r="35" spans="1:15" x14ac:dyDescent="0.35">
      <c r="A35" s="113" t="s">
        <v>277</v>
      </c>
      <c r="B35" s="109">
        <v>6</v>
      </c>
      <c r="C35" s="89">
        <v>39</v>
      </c>
      <c r="D35" s="89">
        <v>24</v>
      </c>
      <c r="E35" s="89">
        <v>0</v>
      </c>
      <c r="F35" s="90">
        <v>6.5</v>
      </c>
      <c r="G35" s="91">
        <v>0</v>
      </c>
      <c r="H35" s="94">
        <v>0</v>
      </c>
      <c r="I35" s="67"/>
      <c r="J35" s="67"/>
      <c r="K35" s="76" t="s">
        <v>130</v>
      </c>
      <c r="L35" s="74">
        <v>36</v>
      </c>
      <c r="M35" s="73">
        <v>138</v>
      </c>
      <c r="N35" s="73">
        <v>2</v>
      </c>
      <c r="O35" s="85">
        <v>9</v>
      </c>
    </row>
    <row r="36" spans="1:15" x14ac:dyDescent="0.35">
      <c r="A36" s="113" t="s">
        <v>58</v>
      </c>
      <c r="B36" s="109">
        <v>1</v>
      </c>
      <c r="C36" s="89">
        <v>1</v>
      </c>
      <c r="D36" s="89">
        <v>1</v>
      </c>
      <c r="E36" s="89">
        <v>0</v>
      </c>
      <c r="F36" s="90">
        <v>1</v>
      </c>
      <c r="G36" s="91">
        <v>0</v>
      </c>
      <c r="H36" s="94">
        <v>0</v>
      </c>
      <c r="I36" s="67"/>
      <c r="J36" s="67"/>
      <c r="K36" s="76" t="s">
        <v>147</v>
      </c>
      <c r="L36" s="74">
        <v>20</v>
      </c>
      <c r="M36" s="73">
        <v>101</v>
      </c>
      <c r="N36" s="73">
        <v>2</v>
      </c>
      <c r="O36" s="85">
        <v>6</v>
      </c>
    </row>
    <row r="37" spans="1:15" x14ac:dyDescent="0.35">
      <c r="A37" s="113" t="s">
        <v>136</v>
      </c>
      <c r="B37" s="109">
        <v>2</v>
      </c>
      <c r="C37" s="89">
        <v>0</v>
      </c>
      <c r="D37" s="89">
        <v>0</v>
      </c>
      <c r="E37" s="89">
        <v>0</v>
      </c>
      <c r="F37" s="90">
        <v>0</v>
      </c>
      <c r="G37" s="91">
        <v>0</v>
      </c>
      <c r="H37" s="94">
        <v>0</v>
      </c>
      <c r="I37" s="67"/>
      <c r="J37" s="67"/>
      <c r="K37" s="76" t="s">
        <v>149</v>
      </c>
      <c r="L37" s="74">
        <v>2</v>
      </c>
      <c r="M37" s="73">
        <v>19</v>
      </c>
      <c r="N37" s="73">
        <v>0</v>
      </c>
      <c r="O37" s="85">
        <v>0</v>
      </c>
    </row>
    <row r="38" spans="1:15" x14ac:dyDescent="0.35">
      <c r="A38" s="114" t="s">
        <v>137</v>
      </c>
      <c r="B38" s="110">
        <v>2</v>
      </c>
      <c r="C38" s="92">
        <v>0</v>
      </c>
      <c r="D38" s="89">
        <v>0</v>
      </c>
      <c r="E38" s="92">
        <v>0</v>
      </c>
      <c r="F38" s="92">
        <v>0</v>
      </c>
      <c r="G38" s="91">
        <v>0</v>
      </c>
      <c r="H38" s="94">
        <v>0</v>
      </c>
      <c r="I38" s="67"/>
      <c r="J38" s="67"/>
      <c r="K38" s="76" t="s">
        <v>141</v>
      </c>
      <c r="L38" s="74">
        <v>4</v>
      </c>
      <c r="M38" s="73">
        <v>22</v>
      </c>
      <c r="N38" s="73">
        <v>0</v>
      </c>
      <c r="O38" s="85">
        <v>2</v>
      </c>
    </row>
    <row r="39" spans="1:15" x14ac:dyDescent="0.35">
      <c r="A39" s="113" t="s">
        <v>138</v>
      </c>
      <c r="B39" s="109">
        <v>1</v>
      </c>
      <c r="C39" s="89">
        <v>0</v>
      </c>
      <c r="D39" s="89">
        <v>0</v>
      </c>
      <c r="E39" s="89">
        <v>0</v>
      </c>
      <c r="F39" s="90">
        <v>0</v>
      </c>
      <c r="G39" s="91">
        <v>0</v>
      </c>
      <c r="H39" s="94">
        <v>0</v>
      </c>
      <c r="I39" s="67"/>
      <c r="J39" s="67"/>
      <c r="K39" s="76" t="s">
        <v>142</v>
      </c>
      <c r="L39" s="74">
        <v>6</v>
      </c>
      <c r="M39" s="73">
        <v>16</v>
      </c>
      <c r="N39" s="73">
        <v>3</v>
      </c>
      <c r="O39" s="85">
        <v>2</v>
      </c>
    </row>
    <row r="40" spans="1:15" x14ac:dyDescent="0.35">
      <c r="A40" s="113" t="s">
        <v>265</v>
      </c>
      <c r="B40" s="109">
        <v>4</v>
      </c>
      <c r="C40" s="89">
        <v>118</v>
      </c>
      <c r="D40" s="89">
        <v>80</v>
      </c>
      <c r="E40" s="89">
        <v>1</v>
      </c>
      <c r="F40" s="90">
        <v>39.333333333333336</v>
      </c>
      <c r="G40" s="91">
        <v>0</v>
      </c>
      <c r="H40" s="94">
        <v>1</v>
      </c>
      <c r="I40" s="67"/>
      <c r="J40" s="67"/>
      <c r="K40" s="76" t="s">
        <v>152</v>
      </c>
      <c r="L40" s="74">
        <v>7</v>
      </c>
      <c r="M40" s="73">
        <v>51</v>
      </c>
      <c r="N40" s="73">
        <v>0</v>
      </c>
      <c r="O40" s="85">
        <v>1</v>
      </c>
    </row>
    <row r="41" spans="1:15" x14ac:dyDescent="0.35">
      <c r="A41" s="113" t="s">
        <v>239</v>
      </c>
      <c r="B41" s="109">
        <v>2</v>
      </c>
      <c r="C41" s="89">
        <v>15</v>
      </c>
      <c r="D41" s="89">
        <v>15</v>
      </c>
      <c r="E41" s="89">
        <v>0</v>
      </c>
      <c r="F41" s="90">
        <v>7.5</v>
      </c>
      <c r="G41" s="91">
        <v>0</v>
      </c>
      <c r="H41" s="94">
        <v>0</v>
      </c>
      <c r="I41" s="67"/>
      <c r="J41" s="67"/>
      <c r="K41" s="76" t="s">
        <v>161</v>
      </c>
      <c r="L41" s="74">
        <v>5</v>
      </c>
      <c r="M41" s="73">
        <v>17</v>
      </c>
      <c r="N41" s="73">
        <v>1</v>
      </c>
      <c r="O41" s="85">
        <v>1</v>
      </c>
    </row>
    <row r="42" spans="1:15" x14ac:dyDescent="0.35">
      <c r="A42" s="113" t="s">
        <v>141</v>
      </c>
      <c r="B42" s="109">
        <v>1</v>
      </c>
      <c r="C42" s="89">
        <v>6</v>
      </c>
      <c r="D42" s="89">
        <v>6</v>
      </c>
      <c r="E42" s="89">
        <v>1</v>
      </c>
      <c r="F42" s="90"/>
      <c r="G42" s="91">
        <v>0</v>
      </c>
      <c r="H42" s="94">
        <v>0</v>
      </c>
      <c r="I42" s="67"/>
      <c r="J42" s="67"/>
      <c r="K42" s="118" t="s">
        <v>140</v>
      </c>
      <c r="L42" s="74">
        <v>6</v>
      </c>
      <c r="M42" s="73">
        <v>37</v>
      </c>
      <c r="N42" s="73">
        <v>0</v>
      </c>
      <c r="O42" s="85">
        <v>0</v>
      </c>
    </row>
    <row r="43" spans="1:15" ht="15" thickBot="1" x14ac:dyDescent="0.4">
      <c r="A43" s="113" t="s">
        <v>222</v>
      </c>
      <c r="B43" s="109">
        <v>4</v>
      </c>
      <c r="C43" s="89">
        <v>26</v>
      </c>
      <c r="D43" s="89">
        <v>13</v>
      </c>
      <c r="E43" s="89">
        <v>3</v>
      </c>
      <c r="F43" s="90">
        <v>26</v>
      </c>
      <c r="G43" s="91">
        <v>0</v>
      </c>
      <c r="H43" s="94">
        <v>0</v>
      </c>
      <c r="I43" s="67"/>
      <c r="J43" s="67"/>
      <c r="K43" s="119" t="s">
        <v>204</v>
      </c>
      <c r="L43" s="117">
        <v>5</v>
      </c>
      <c r="M43" s="87">
        <v>42</v>
      </c>
      <c r="N43" s="87">
        <v>0</v>
      </c>
      <c r="O43" s="88">
        <v>1</v>
      </c>
    </row>
    <row r="44" spans="1:15" x14ac:dyDescent="0.35">
      <c r="A44" s="113" t="s">
        <v>143</v>
      </c>
      <c r="B44" s="109">
        <v>1</v>
      </c>
      <c r="C44" s="89">
        <v>57</v>
      </c>
      <c r="D44" s="89">
        <v>57</v>
      </c>
      <c r="E44" s="89">
        <v>0</v>
      </c>
      <c r="F44" s="90">
        <v>57</v>
      </c>
      <c r="G44" s="91">
        <v>0</v>
      </c>
      <c r="H44" s="94">
        <v>1</v>
      </c>
      <c r="I44" s="67"/>
      <c r="J44" s="67"/>
      <c r="K44" s="67"/>
      <c r="L44" s="67"/>
      <c r="M44" s="67"/>
      <c r="N44" s="67"/>
      <c r="O44" s="67"/>
    </row>
    <row r="45" spans="1:15" x14ac:dyDescent="0.35">
      <c r="A45" s="113" t="s">
        <v>144</v>
      </c>
      <c r="B45" s="109">
        <v>2</v>
      </c>
      <c r="C45" s="89">
        <v>36</v>
      </c>
      <c r="D45" s="89">
        <v>24</v>
      </c>
      <c r="E45" s="89">
        <v>0</v>
      </c>
      <c r="F45" s="90">
        <v>18</v>
      </c>
      <c r="G45" s="91">
        <v>0</v>
      </c>
      <c r="H45" s="94">
        <v>0</v>
      </c>
      <c r="I45" s="67"/>
      <c r="J45" s="67"/>
      <c r="K45" s="67"/>
      <c r="L45" s="67"/>
      <c r="M45" s="67"/>
      <c r="N45" s="67"/>
      <c r="O45" s="67"/>
    </row>
    <row r="46" spans="1:15" x14ac:dyDescent="0.35">
      <c r="A46" s="113" t="s">
        <v>145</v>
      </c>
      <c r="B46" s="109">
        <v>1</v>
      </c>
      <c r="C46" s="89">
        <v>73</v>
      </c>
      <c r="D46" s="89">
        <v>73</v>
      </c>
      <c r="E46" s="89">
        <v>0</v>
      </c>
      <c r="F46" s="90">
        <v>73</v>
      </c>
      <c r="G46" s="91">
        <v>0</v>
      </c>
      <c r="H46" s="94">
        <v>1</v>
      </c>
      <c r="I46" s="67"/>
      <c r="J46" s="67"/>
      <c r="K46" s="67"/>
      <c r="L46" s="67"/>
      <c r="M46" s="67"/>
      <c r="N46" s="67"/>
      <c r="O46" s="67"/>
    </row>
    <row r="47" spans="1:15" x14ac:dyDescent="0.35">
      <c r="A47" s="113" t="s">
        <v>146</v>
      </c>
      <c r="B47" s="109">
        <v>1</v>
      </c>
      <c r="C47" s="89">
        <v>0</v>
      </c>
      <c r="D47" s="89">
        <v>0</v>
      </c>
      <c r="E47" s="89">
        <v>0</v>
      </c>
      <c r="F47" s="90">
        <v>0</v>
      </c>
      <c r="G47" s="91">
        <v>0</v>
      </c>
      <c r="H47" s="94">
        <v>0</v>
      </c>
      <c r="I47" s="67"/>
      <c r="J47" s="67"/>
      <c r="K47" s="67"/>
      <c r="L47" s="67"/>
      <c r="M47" s="67"/>
      <c r="N47" s="67"/>
      <c r="O47" s="67"/>
    </row>
    <row r="48" spans="1:15" x14ac:dyDescent="0.35">
      <c r="A48" s="113" t="s">
        <v>147</v>
      </c>
      <c r="B48" s="109">
        <v>3</v>
      </c>
      <c r="C48" s="89">
        <v>55</v>
      </c>
      <c r="D48" s="89">
        <v>28</v>
      </c>
      <c r="E48" s="89">
        <v>0</v>
      </c>
      <c r="F48" s="90">
        <v>18.333333333333332</v>
      </c>
      <c r="G48" s="91">
        <v>0</v>
      </c>
      <c r="H48" s="94">
        <v>0</v>
      </c>
      <c r="I48" s="67"/>
      <c r="J48" s="67"/>
      <c r="K48" s="67"/>
      <c r="L48" s="67"/>
      <c r="M48" s="67"/>
      <c r="N48" s="67"/>
      <c r="O48" s="67"/>
    </row>
    <row r="49" spans="1:15" x14ac:dyDescent="0.35">
      <c r="A49" s="113" t="s">
        <v>140</v>
      </c>
      <c r="B49" s="109">
        <v>3</v>
      </c>
      <c r="C49" s="89">
        <v>6</v>
      </c>
      <c r="D49" s="89">
        <v>4</v>
      </c>
      <c r="E49" s="89">
        <v>0</v>
      </c>
      <c r="F49" s="90">
        <v>2</v>
      </c>
      <c r="G49" s="91">
        <v>0</v>
      </c>
      <c r="H49" s="94">
        <v>0</v>
      </c>
      <c r="I49" s="67"/>
      <c r="J49" s="67"/>
      <c r="K49" s="67"/>
      <c r="L49" s="67"/>
      <c r="M49" s="67"/>
      <c r="N49" s="67"/>
      <c r="O49" s="67"/>
    </row>
    <row r="50" spans="1:15" x14ac:dyDescent="0.35">
      <c r="A50" s="113" t="s">
        <v>67</v>
      </c>
      <c r="B50" s="109">
        <v>1</v>
      </c>
      <c r="C50" s="89">
        <v>22</v>
      </c>
      <c r="D50" s="89">
        <v>22</v>
      </c>
      <c r="E50" s="89">
        <v>1</v>
      </c>
      <c r="F50" s="90"/>
      <c r="G50" s="91">
        <v>0</v>
      </c>
      <c r="H50" s="94">
        <v>0</v>
      </c>
      <c r="I50" s="67"/>
      <c r="J50" s="67"/>
      <c r="K50" s="67"/>
      <c r="L50" s="67"/>
      <c r="M50" s="67"/>
      <c r="N50" s="67"/>
      <c r="O50" s="67"/>
    </row>
    <row r="51" spans="1:15" x14ac:dyDescent="0.35">
      <c r="A51" s="113" t="s">
        <v>148</v>
      </c>
      <c r="B51" s="109">
        <v>1</v>
      </c>
      <c r="C51" s="89">
        <v>18</v>
      </c>
      <c r="D51" s="89">
        <v>18</v>
      </c>
      <c r="E51" s="89">
        <v>0</v>
      </c>
      <c r="F51" s="90">
        <v>18</v>
      </c>
      <c r="G51" s="91">
        <v>0</v>
      </c>
      <c r="H51" s="94">
        <v>0</v>
      </c>
      <c r="I51" s="67"/>
      <c r="J51" s="67"/>
      <c r="K51" s="67"/>
      <c r="L51" s="67"/>
      <c r="M51" s="67"/>
      <c r="N51" s="67"/>
      <c r="O51" s="67"/>
    </row>
    <row r="52" spans="1:15" x14ac:dyDescent="0.35">
      <c r="A52" s="113" t="s">
        <v>149</v>
      </c>
      <c r="B52" s="109">
        <v>2</v>
      </c>
      <c r="C52" s="89">
        <v>4</v>
      </c>
      <c r="D52" s="89">
        <v>4</v>
      </c>
      <c r="E52" s="89">
        <v>0</v>
      </c>
      <c r="F52" s="90">
        <v>2</v>
      </c>
      <c r="G52" s="91">
        <v>0</v>
      </c>
      <c r="H52" s="94">
        <v>0</v>
      </c>
      <c r="I52" s="67"/>
      <c r="J52" s="67"/>
      <c r="K52" s="67"/>
      <c r="L52" s="67"/>
      <c r="M52" s="67"/>
      <c r="N52" s="67"/>
      <c r="O52" s="67"/>
    </row>
    <row r="53" spans="1:15" x14ac:dyDescent="0.35">
      <c r="A53" s="113" t="s">
        <v>160</v>
      </c>
      <c r="B53" s="109">
        <v>1</v>
      </c>
      <c r="C53" s="89">
        <v>32</v>
      </c>
      <c r="D53" s="89">
        <v>32</v>
      </c>
      <c r="E53" s="89">
        <v>0</v>
      </c>
      <c r="F53" s="90">
        <v>32</v>
      </c>
      <c r="G53" s="91">
        <v>0</v>
      </c>
      <c r="H53" s="94">
        <v>0</v>
      </c>
      <c r="I53" s="67"/>
      <c r="J53" s="67"/>
      <c r="K53" s="67"/>
      <c r="L53" s="67"/>
      <c r="M53" s="67"/>
      <c r="N53" s="67"/>
      <c r="O53" s="67"/>
    </row>
    <row r="54" spans="1:15" ht="15" thickBot="1" x14ac:dyDescent="0.4">
      <c r="A54" s="115" t="s">
        <v>204</v>
      </c>
      <c r="B54" s="111">
        <v>2</v>
      </c>
      <c r="C54" s="97">
        <v>1</v>
      </c>
      <c r="D54" s="97">
        <v>1</v>
      </c>
      <c r="E54" s="97">
        <v>0</v>
      </c>
      <c r="F54" s="98">
        <v>0.5</v>
      </c>
      <c r="G54" s="99">
        <v>0</v>
      </c>
      <c r="H54" s="100">
        <v>0</v>
      </c>
      <c r="I54" s="67"/>
      <c r="J54" s="67"/>
      <c r="K54" s="67"/>
      <c r="L54" s="67"/>
      <c r="M54" s="67"/>
      <c r="N54" s="67"/>
      <c r="O54" s="67"/>
    </row>
    <row r="55" spans="1:15" x14ac:dyDescent="0.35">
      <c r="A55" s="69"/>
      <c r="B55" s="70"/>
      <c r="C55" s="70"/>
      <c r="D55" s="70"/>
      <c r="E55" s="70"/>
      <c r="F55" s="71"/>
      <c r="G55" s="69"/>
      <c r="H55" s="69"/>
      <c r="I55" s="67"/>
      <c r="J55" s="67"/>
      <c r="K55" s="67"/>
      <c r="L55" s="67"/>
      <c r="M55" s="67"/>
      <c r="N55" s="67"/>
      <c r="O55" s="67"/>
    </row>
    <row r="56" spans="1:15" x14ac:dyDescent="0.35">
      <c r="A56" s="69"/>
      <c r="B56" s="70"/>
      <c r="C56" s="70"/>
      <c r="D56" s="70"/>
      <c r="E56" s="70"/>
      <c r="F56" s="71"/>
      <c r="G56" s="69"/>
      <c r="H56" s="69"/>
      <c r="I56" s="67"/>
      <c r="J56" s="67"/>
      <c r="K56" s="67"/>
      <c r="L56" s="67"/>
      <c r="M56" s="67"/>
      <c r="N56" s="67"/>
      <c r="O56" s="67"/>
    </row>
    <row r="57" spans="1:15" x14ac:dyDescent="0.35">
      <c r="A57" s="69"/>
      <c r="B57" s="70"/>
      <c r="C57" s="70"/>
      <c r="D57" s="70"/>
      <c r="E57" s="70"/>
      <c r="F57" s="71"/>
      <c r="G57" s="69"/>
      <c r="H57" s="69"/>
      <c r="I57" s="67"/>
      <c r="J57" s="67"/>
      <c r="K57" s="67"/>
      <c r="L57" s="67"/>
      <c r="M57" s="67"/>
      <c r="N57" s="67"/>
      <c r="O57" s="67"/>
    </row>
    <row r="58" spans="1:15" x14ac:dyDescent="0.35">
      <c r="A58" s="69"/>
      <c r="B58" s="70"/>
      <c r="C58" s="70"/>
      <c r="D58" s="70"/>
      <c r="E58" s="70"/>
      <c r="F58" s="71"/>
      <c r="G58" s="69"/>
      <c r="H58" s="69"/>
      <c r="I58" s="67"/>
      <c r="J58" s="67"/>
      <c r="K58" s="67"/>
      <c r="L58" s="67"/>
      <c r="M58" s="67"/>
      <c r="N58" s="67"/>
      <c r="O58" s="67"/>
    </row>
    <row r="59" spans="1:15" x14ac:dyDescent="0.35">
      <c r="A59" s="69"/>
      <c r="B59" s="70"/>
      <c r="C59" s="70"/>
      <c r="D59" s="70"/>
      <c r="E59" s="70"/>
      <c r="F59" s="71"/>
      <c r="G59" s="69"/>
      <c r="H59" s="69"/>
      <c r="I59" s="67"/>
      <c r="J59" s="67"/>
      <c r="K59" s="67"/>
      <c r="L59" s="67"/>
      <c r="M59" s="67"/>
      <c r="N59" s="67"/>
      <c r="O59" s="67"/>
    </row>
    <row r="60" spans="1:15" x14ac:dyDescent="0.35">
      <c r="A60" s="69"/>
      <c r="B60" s="70"/>
      <c r="C60" s="70"/>
      <c r="D60" s="70"/>
      <c r="E60" s="70"/>
      <c r="F60" s="71"/>
      <c r="G60" s="69"/>
      <c r="H60" s="69"/>
      <c r="I60" s="67"/>
      <c r="J60" s="67"/>
      <c r="K60" s="67"/>
      <c r="L60" s="67"/>
      <c r="M60" s="67"/>
      <c r="N60" s="67"/>
      <c r="O60" s="67"/>
    </row>
    <row r="61" spans="1:15" x14ac:dyDescent="0.35">
      <c r="A61" s="69"/>
      <c r="B61" s="70"/>
      <c r="C61" s="70"/>
      <c r="D61" s="70"/>
      <c r="E61" s="70"/>
      <c r="F61" s="71"/>
      <c r="G61" s="69"/>
      <c r="H61" s="69"/>
      <c r="I61" s="67"/>
      <c r="J61" s="67"/>
      <c r="K61" s="67"/>
      <c r="L61" s="67"/>
      <c r="M61" s="67"/>
      <c r="N61" s="67"/>
      <c r="O61" s="67"/>
    </row>
    <row r="62" spans="1:15" x14ac:dyDescent="0.35">
      <c r="A62" s="69"/>
      <c r="B62" s="70"/>
      <c r="C62" s="70"/>
      <c r="D62" s="70"/>
      <c r="E62" s="70"/>
      <c r="F62" s="71"/>
      <c r="G62" s="69"/>
      <c r="H62" s="69"/>
      <c r="I62" s="67"/>
      <c r="J62" s="67"/>
      <c r="K62" s="67"/>
      <c r="L62" s="67"/>
      <c r="M62" s="67"/>
      <c r="N62" s="67"/>
      <c r="O62" s="67"/>
    </row>
  </sheetData>
  <mergeCells count="2">
    <mergeCell ref="A1:H1"/>
    <mergeCell ref="K1:O1"/>
  </mergeCells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topLeftCell="A13" workbookViewId="0">
      <selection activeCell="J34" sqref="J34"/>
    </sheetView>
  </sheetViews>
  <sheetFormatPr defaultColWidth="8.81640625" defaultRowHeight="14.5" x14ac:dyDescent="0.35"/>
  <cols>
    <col min="1" max="1" width="17.453125" bestFit="1" customWidth="1"/>
    <col min="2" max="2" width="6.81640625" bestFit="1" customWidth="1"/>
    <col min="3" max="3" width="9.81640625" bestFit="1" customWidth="1"/>
    <col min="4" max="4" width="12.6328125" bestFit="1" customWidth="1"/>
    <col min="5" max="5" width="8.453125" bestFit="1" customWidth="1"/>
    <col min="6" max="6" width="7.453125" bestFit="1" customWidth="1"/>
    <col min="7" max="7" width="5" bestFit="1" customWidth="1"/>
    <col min="8" max="8" width="4" bestFit="1" customWidth="1"/>
    <col min="11" max="11" width="18.453125" bestFit="1" customWidth="1"/>
    <col min="12" max="12" width="5" bestFit="1" customWidth="1"/>
    <col min="13" max="13" width="5.36328125" bestFit="1" customWidth="1"/>
    <col min="14" max="15" width="5.453125" bestFit="1" customWidth="1"/>
  </cols>
  <sheetData>
    <row r="1" spans="1:15" ht="15" thickBot="1" x14ac:dyDescent="0.4">
      <c r="A1" s="198" t="s">
        <v>95</v>
      </c>
      <c r="B1" s="199"/>
      <c r="C1" s="199"/>
      <c r="D1" s="199"/>
      <c r="E1" s="199"/>
      <c r="F1" s="199"/>
      <c r="G1" s="199"/>
      <c r="H1" s="200"/>
      <c r="K1" s="198" t="s">
        <v>124</v>
      </c>
      <c r="L1" s="199"/>
      <c r="M1" s="199"/>
      <c r="N1" s="199"/>
      <c r="O1" s="200"/>
    </row>
    <row r="2" spans="1:15" ht="15" thickBot="1" x14ac:dyDescent="0.4">
      <c r="A2" s="67"/>
      <c r="B2" s="67"/>
      <c r="C2" s="67"/>
      <c r="D2" s="67"/>
      <c r="E2" s="67"/>
      <c r="F2" s="67"/>
      <c r="G2" s="67"/>
      <c r="H2" s="67"/>
      <c r="K2" s="67"/>
      <c r="L2" s="67"/>
      <c r="M2" s="67"/>
      <c r="N2" s="67"/>
      <c r="O2" s="67"/>
    </row>
    <row r="3" spans="1:15" ht="15" thickBot="1" x14ac:dyDescent="0.4">
      <c r="A3" s="68"/>
      <c r="B3" s="105" t="s">
        <v>128</v>
      </c>
      <c r="C3" s="106" t="s">
        <v>87</v>
      </c>
      <c r="D3" s="106" t="s">
        <v>129</v>
      </c>
      <c r="E3" s="106" t="s">
        <v>88</v>
      </c>
      <c r="F3" s="106" t="s">
        <v>89</v>
      </c>
      <c r="G3" s="106" t="s">
        <v>91</v>
      </c>
      <c r="H3" s="107" t="s">
        <v>92</v>
      </c>
      <c r="K3" s="68"/>
      <c r="L3" s="105" t="s">
        <v>154</v>
      </c>
      <c r="M3" s="106" t="s">
        <v>118</v>
      </c>
      <c r="N3" s="106" t="s">
        <v>155</v>
      </c>
      <c r="O3" s="106" t="s">
        <v>156</v>
      </c>
    </row>
    <row r="4" spans="1:15" x14ac:dyDescent="0.35">
      <c r="A4" s="112" t="s">
        <v>164</v>
      </c>
      <c r="B4" s="135">
        <v>6</v>
      </c>
      <c r="C4" s="136">
        <v>139</v>
      </c>
      <c r="D4" s="136">
        <v>50</v>
      </c>
      <c r="E4" s="136">
        <v>0</v>
      </c>
      <c r="F4" s="137">
        <v>23.166666666666668</v>
      </c>
      <c r="G4" s="138">
        <v>0</v>
      </c>
      <c r="H4" s="139">
        <v>0</v>
      </c>
      <c r="K4" s="112" t="s">
        <v>199</v>
      </c>
      <c r="L4" s="135">
        <v>117</v>
      </c>
      <c r="M4" s="136">
        <v>362</v>
      </c>
      <c r="N4" s="136">
        <v>30</v>
      </c>
      <c r="O4" s="140">
        <v>17</v>
      </c>
    </row>
    <row r="5" spans="1:15" x14ac:dyDescent="0.35">
      <c r="A5" s="113" t="s">
        <v>199</v>
      </c>
      <c r="B5" s="109">
        <v>17</v>
      </c>
      <c r="C5" s="89">
        <v>487</v>
      </c>
      <c r="D5" s="89">
        <v>85</v>
      </c>
      <c r="E5" s="89">
        <v>1</v>
      </c>
      <c r="F5" s="90">
        <v>30.4375</v>
      </c>
      <c r="G5" s="91">
        <v>0</v>
      </c>
      <c r="H5" s="94">
        <v>3</v>
      </c>
      <c r="K5" s="113" t="s">
        <v>280</v>
      </c>
      <c r="L5" s="109">
        <v>21</v>
      </c>
      <c r="M5" s="89">
        <v>87</v>
      </c>
      <c r="N5" s="89">
        <v>4</v>
      </c>
      <c r="O5" s="141">
        <v>3</v>
      </c>
    </row>
    <row r="6" spans="1:15" x14ac:dyDescent="0.35">
      <c r="A6" s="113" t="s">
        <v>242</v>
      </c>
      <c r="B6" s="109">
        <v>20</v>
      </c>
      <c r="C6" s="89">
        <v>812</v>
      </c>
      <c r="D6" s="89">
        <v>137</v>
      </c>
      <c r="E6" s="89">
        <v>4</v>
      </c>
      <c r="F6" s="90">
        <v>50.75</v>
      </c>
      <c r="G6" s="91">
        <v>2</v>
      </c>
      <c r="H6" s="94">
        <v>4</v>
      </c>
      <c r="K6" s="113" t="s">
        <v>214</v>
      </c>
      <c r="L6" s="109">
        <v>145</v>
      </c>
      <c r="M6" s="89">
        <v>556</v>
      </c>
      <c r="N6" s="89">
        <v>20</v>
      </c>
      <c r="O6" s="141">
        <v>33</v>
      </c>
    </row>
    <row r="7" spans="1:15" x14ac:dyDescent="0.35">
      <c r="A7" s="113" t="s">
        <v>233</v>
      </c>
      <c r="B7" s="109">
        <v>7</v>
      </c>
      <c r="C7" s="89">
        <v>312</v>
      </c>
      <c r="D7" s="89">
        <v>71</v>
      </c>
      <c r="E7" s="89">
        <v>1</v>
      </c>
      <c r="F7" s="90">
        <v>52</v>
      </c>
      <c r="G7" s="91">
        <v>0</v>
      </c>
      <c r="H7" s="94">
        <v>3</v>
      </c>
      <c r="K7" s="113" t="s">
        <v>242</v>
      </c>
      <c r="L7" s="109">
        <v>24</v>
      </c>
      <c r="M7" s="89">
        <v>117</v>
      </c>
      <c r="N7" s="89">
        <v>2</v>
      </c>
      <c r="O7" s="141">
        <v>1</v>
      </c>
    </row>
    <row r="8" spans="1:15" x14ac:dyDescent="0.35">
      <c r="A8" s="113" t="s">
        <v>225</v>
      </c>
      <c r="B8" s="109">
        <v>10</v>
      </c>
      <c r="C8" s="89">
        <v>183</v>
      </c>
      <c r="D8" s="89">
        <v>47</v>
      </c>
      <c r="E8" s="89">
        <v>1</v>
      </c>
      <c r="F8" s="90">
        <v>20.333333333333332</v>
      </c>
      <c r="G8" s="91">
        <v>0</v>
      </c>
      <c r="H8" s="94">
        <v>0</v>
      </c>
      <c r="K8" s="113" t="s">
        <v>233</v>
      </c>
      <c r="L8" s="109">
        <v>61</v>
      </c>
      <c r="M8" s="89">
        <v>238</v>
      </c>
      <c r="N8" s="89">
        <v>9</v>
      </c>
      <c r="O8" s="141">
        <v>16</v>
      </c>
    </row>
    <row r="9" spans="1:15" x14ac:dyDescent="0.35">
      <c r="A9" s="113" t="s">
        <v>224</v>
      </c>
      <c r="B9" s="109">
        <v>12</v>
      </c>
      <c r="C9" s="89">
        <v>193</v>
      </c>
      <c r="D9" s="89">
        <v>57</v>
      </c>
      <c r="E9" s="89">
        <v>1</v>
      </c>
      <c r="F9" s="90">
        <v>17.545454545454547</v>
      </c>
      <c r="G9" s="91">
        <v>0</v>
      </c>
      <c r="H9" s="94">
        <v>1</v>
      </c>
      <c r="K9" s="113" t="s">
        <v>143</v>
      </c>
      <c r="L9" s="109">
        <v>74</v>
      </c>
      <c r="M9" s="89">
        <v>305</v>
      </c>
      <c r="N9" s="89">
        <v>8</v>
      </c>
      <c r="O9" s="141">
        <v>15</v>
      </c>
    </row>
    <row r="10" spans="1:15" x14ac:dyDescent="0.35">
      <c r="A10" s="113" t="s">
        <v>214</v>
      </c>
      <c r="B10" s="109">
        <v>9</v>
      </c>
      <c r="C10" s="89">
        <v>68</v>
      </c>
      <c r="D10" s="89">
        <v>20</v>
      </c>
      <c r="E10" s="89">
        <v>1</v>
      </c>
      <c r="F10" s="90">
        <v>8.5</v>
      </c>
      <c r="G10" s="91">
        <v>0</v>
      </c>
      <c r="H10" s="94">
        <v>0</v>
      </c>
      <c r="K10" s="113" t="s">
        <v>196</v>
      </c>
      <c r="L10" s="109">
        <v>19</v>
      </c>
      <c r="M10" s="89">
        <v>74</v>
      </c>
      <c r="N10" s="89">
        <v>1</v>
      </c>
      <c r="O10" s="141">
        <v>4</v>
      </c>
    </row>
    <row r="11" spans="1:15" x14ac:dyDescent="0.35">
      <c r="A11" s="113" t="s">
        <v>227</v>
      </c>
      <c r="B11" s="109">
        <v>6</v>
      </c>
      <c r="C11" s="89">
        <v>40</v>
      </c>
      <c r="D11" s="89">
        <v>16</v>
      </c>
      <c r="E11" s="89">
        <v>5</v>
      </c>
      <c r="F11" s="90">
        <v>40</v>
      </c>
      <c r="G11" s="91">
        <v>0</v>
      </c>
      <c r="H11" s="94">
        <v>0</v>
      </c>
      <c r="K11" s="113" t="s">
        <v>211</v>
      </c>
      <c r="L11" s="109">
        <v>16</v>
      </c>
      <c r="M11" s="89">
        <v>110</v>
      </c>
      <c r="N11" s="89">
        <v>0</v>
      </c>
      <c r="O11" s="141">
        <v>2</v>
      </c>
    </row>
    <row r="12" spans="1:15" x14ac:dyDescent="0.35">
      <c r="A12" s="113" t="s">
        <v>280</v>
      </c>
      <c r="B12" s="109">
        <v>2</v>
      </c>
      <c r="C12" s="89">
        <v>2</v>
      </c>
      <c r="D12" s="89">
        <v>2</v>
      </c>
      <c r="E12" s="89">
        <v>2</v>
      </c>
      <c r="F12" s="90"/>
      <c r="G12" s="91">
        <v>0</v>
      </c>
      <c r="H12" s="94">
        <v>0</v>
      </c>
      <c r="K12" s="113" t="s">
        <v>203</v>
      </c>
      <c r="L12" s="109">
        <v>42</v>
      </c>
      <c r="M12" s="89">
        <v>189</v>
      </c>
      <c r="N12" s="89">
        <v>4</v>
      </c>
      <c r="O12" s="141">
        <v>2</v>
      </c>
    </row>
    <row r="13" spans="1:15" x14ac:dyDescent="0.35">
      <c r="A13" s="113" t="s">
        <v>143</v>
      </c>
      <c r="B13" s="109">
        <v>12</v>
      </c>
      <c r="C13" s="89">
        <v>359</v>
      </c>
      <c r="D13" s="89">
        <v>82</v>
      </c>
      <c r="E13" s="89">
        <v>1</v>
      </c>
      <c r="F13" s="90">
        <v>32.636363636363633</v>
      </c>
      <c r="G13" s="91">
        <v>0</v>
      </c>
      <c r="H13" s="94">
        <v>2</v>
      </c>
      <c r="K13" s="113" t="s">
        <v>230</v>
      </c>
      <c r="L13" s="109">
        <v>17</v>
      </c>
      <c r="M13" s="89">
        <v>120</v>
      </c>
      <c r="N13" s="89">
        <v>0</v>
      </c>
      <c r="O13" s="141">
        <v>4</v>
      </c>
    </row>
    <row r="14" spans="1:15" x14ac:dyDescent="0.35">
      <c r="A14" s="113" t="s">
        <v>211</v>
      </c>
      <c r="B14" s="109">
        <v>9</v>
      </c>
      <c r="C14" s="89">
        <v>65</v>
      </c>
      <c r="D14" s="89">
        <v>21</v>
      </c>
      <c r="E14" s="89">
        <v>1</v>
      </c>
      <c r="F14" s="90">
        <v>8.125</v>
      </c>
      <c r="G14" s="91">
        <v>0</v>
      </c>
      <c r="H14" s="94">
        <v>0</v>
      </c>
      <c r="K14" s="113" t="s">
        <v>201</v>
      </c>
      <c r="L14" s="109">
        <v>4</v>
      </c>
      <c r="M14" s="89">
        <v>13</v>
      </c>
      <c r="N14" s="89">
        <v>1</v>
      </c>
      <c r="O14" s="141">
        <v>1</v>
      </c>
    </row>
    <row r="15" spans="1:15" x14ac:dyDescent="0.35">
      <c r="A15" s="113" t="s">
        <v>196</v>
      </c>
      <c r="B15" s="109">
        <v>6</v>
      </c>
      <c r="C15" s="89">
        <v>101</v>
      </c>
      <c r="D15" s="89">
        <v>55</v>
      </c>
      <c r="E15" s="89">
        <v>0</v>
      </c>
      <c r="F15" s="90">
        <v>16.833333333333332</v>
      </c>
      <c r="G15" s="91">
        <v>0</v>
      </c>
      <c r="H15" s="94">
        <v>1</v>
      </c>
      <c r="K15" s="113" t="s">
        <v>131</v>
      </c>
      <c r="L15" s="109">
        <v>4</v>
      </c>
      <c r="M15" s="89">
        <v>33</v>
      </c>
      <c r="N15" s="89">
        <v>0</v>
      </c>
      <c r="O15" s="141">
        <v>0</v>
      </c>
    </row>
    <row r="16" spans="1:15" x14ac:dyDescent="0.35">
      <c r="A16" s="113" t="s">
        <v>134</v>
      </c>
      <c r="B16" s="109">
        <v>5</v>
      </c>
      <c r="C16" s="89">
        <v>98</v>
      </c>
      <c r="D16" s="89">
        <v>50</v>
      </c>
      <c r="E16" s="89">
        <v>3</v>
      </c>
      <c r="F16" s="90">
        <v>49</v>
      </c>
      <c r="G16" s="91">
        <v>0</v>
      </c>
      <c r="H16" s="94">
        <v>0</v>
      </c>
      <c r="K16" s="113" t="s">
        <v>58</v>
      </c>
      <c r="L16" s="109">
        <v>9</v>
      </c>
      <c r="M16" s="89">
        <v>20</v>
      </c>
      <c r="N16" s="89">
        <v>3</v>
      </c>
      <c r="O16" s="141">
        <v>1</v>
      </c>
    </row>
    <row r="17" spans="1:15" x14ac:dyDescent="0.35">
      <c r="A17" s="113" t="s">
        <v>198</v>
      </c>
      <c r="B17" s="109">
        <v>3</v>
      </c>
      <c r="C17" s="89">
        <v>91</v>
      </c>
      <c r="D17" s="89">
        <v>71</v>
      </c>
      <c r="E17" s="89">
        <v>0</v>
      </c>
      <c r="F17" s="90">
        <v>30.333333333333332</v>
      </c>
      <c r="G17" s="91">
        <v>0</v>
      </c>
      <c r="H17" s="94">
        <v>1</v>
      </c>
      <c r="K17" s="113" t="s">
        <v>9</v>
      </c>
      <c r="L17" s="109">
        <v>1</v>
      </c>
      <c r="M17" s="89">
        <v>8</v>
      </c>
      <c r="N17" s="89">
        <v>0</v>
      </c>
      <c r="O17" s="141">
        <v>0</v>
      </c>
    </row>
    <row r="18" spans="1:15" x14ac:dyDescent="0.35">
      <c r="A18" s="113" t="s">
        <v>230</v>
      </c>
      <c r="B18" s="109">
        <v>1</v>
      </c>
      <c r="C18" s="89">
        <v>8</v>
      </c>
      <c r="D18" s="89">
        <v>8</v>
      </c>
      <c r="E18" s="89">
        <v>1</v>
      </c>
      <c r="F18" s="90"/>
      <c r="G18" s="91">
        <v>0</v>
      </c>
      <c r="H18" s="94">
        <v>0</v>
      </c>
      <c r="K18" s="113" t="s">
        <v>205</v>
      </c>
      <c r="L18" s="109">
        <v>60</v>
      </c>
      <c r="M18" s="89">
        <v>314</v>
      </c>
      <c r="N18" s="89">
        <v>4</v>
      </c>
      <c r="O18" s="141">
        <v>20</v>
      </c>
    </row>
    <row r="19" spans="1:15" x14ac:dyDescent="0.35">
      <c r="A19" s="113" t="s">
        <v>213</v>
      </c>
      <c r="B19" s="109">
        <v>5</v>
      </c>
      <c r="C19" s="89">
        <v>34</v>
      </c>
      <c r="D19" s="89">
        <v>16</v>
      </c>
      <c r="E19" s="89">
        <v>2</v>
      </c>
      <c r="F19" s="90">
        <v>11.333333333333334</v>
      </c>
      <c r="G19" s="91">
        <v>0</v>
      </c>
      <c r="H19" s="94">
        <v>0</v>
      </c>
      <c r="K19" s="113" t="s">
        <v>10</v>
      </c>
      <c r="L19" s="109">
        <v>2</v>
      </c>
      <c r="M19" s="89">
        <v>13</v>
      </c>
      <c r="N19" s="89">
        <v>0</v>
      </c>
      <c r="O19" s="141">
        <v>0</v>
      </c>
    </row>
    <row r="20" spans="1:15" x14ac:dyDescent="0.35">
      <c r="A20" s="113" t="s">
        <v>131</v>
      </c>
      <c r="B20" s="109">
        <v>2</v>
      </c>
      <c r="C20" s="89">
        <v>37</v>
      </c>
      <c r="D20" s="89">
        <v>27</v>
      </c>
      <c r="E20" s="89">
        <v>1</v>
      </c>
      <c r="F20" s="90">
        <v>37</v>
      </c>
      <c r="G20" s="91">
        <v>0</v>
      </c>
      <c r="H20" s="94">
        <v>0</v>
      </c>
      <c r="K20" s="113" t="s">
        <v>220</v>
      </c>
      <c r="L20" s="109">
        <v>29</v>
      </c>
      <c r="M20" s="89">
        <v>142</v>
      </c>
      <c r="N20" s="89">
        <v>1</v>
      </c>
      <c r="O20" s="141">
        <v>4</v>
      </c>
    </row>
    <row r="21" spans="1:15" x14ac:dyDescent="0.35">
      <c r="A21" s="113" t="s">
        <v>201</v>
      </c>
      <c r="B21" s="109">
        <v>1</v>
      </c>
      <c r="C21" s="89">
        <v>2</v>
      </c>
      <c r="D21" s="89">
        <v>2</v>
      </c>
      <c r="E21" s="89">
        <v>0</v>
      </c>
      <c r="F21" s="90">
        <v>2</v>
      </c>
      <c r="G21" s="91">
        <v>0</v>
      </c>
      <c r="H21" s="94">
        <v>0</v>
      </c>
      <c r="K21" s="113" t="s">
        <v>267</v>
      </c>
      <c r="L21" s="109">
        <v>35</v>
      </c>
      <c r="M21" s="89">
        <v>136</v>
      </c>
      <c r="N21" s="89">
        <v>1</v>
      </c>
      <c r="O21" s="141">
        <v>8</v>
      </c>
    </row>
    <row r="22" spans="1:15" x14ac:dyDescent="0.35">
      <c r="A22" s="113" t="s">
        <v>212</v>
      </c>
      <c r="B22" s="109">
        <v>3</v>
      </c>
      <c r="C22" s="89">
        <v>4</v>
      </c>
      <c r="D22" s="89">
        <v>4</v>
      </c>
      <c r="E22" s="89">
        <v>1</v>
      </c>
      <c r="F22" s="90">
        <v>2</v>
      </c>
      <c r="G22" s="91">
        <v>0</v>
      </c>
      <c r="H22" s="94">
        <v>0</v>
      </c>
      <c r="K22" s="113" t="s">
        <v>247</v>
      </c>
      <c r="L22" s="109">
        <v>4</v>
      </c>
      <c r="M22" s="89">
        <v>22</v>
      </c>
      <c r="N22" s="89">
        <v>0</v>
      </c>
      <c r="O22" s="141">
        <v>2</v>
      </c>
    </row>
    <row r="23" spans="1:15" x14ac:dyDescent="0.35">
      <c r="A23" s="113" t="s">
        <v>203</v>
      </c>
      <c r="B23" s="109">
        <v>5</v>
      </c>
      <c r="C23" s="89">
        <v>25</v>
      </c>
      <c r="D23" s="89">
        <v>21</v>
      </c>
      <c r="E23" s="89">
        <v>1</v>
      </c>
      <c r="F23" s="90">
        <v>6.25</v>
      </c>
      <c r="G23" s="91">
        <v>0</v>
      </c>
      <c r="H23" s="94">
        <v>0</v>
      </c>
      <c r="K23" s="113" t="s">
        <v>212</v>
      </c>
      <c r="L23" s="109">
        <v>1</v>
      </c>
      <c r="M23" s="89">
        <v>1</v>
      </c>
      <c r="N23" s="89">
        <v>0</v>
      </c>
      <c r="O23" s="141">
        <v>0</v>
      </c>
    </row>
    <row r="24" spans="1:15" x14ac:dyDescent="0.35">
      <c r="A24" s="113" t="s">
        <v>9</v>
      </c>
      <c r="B24" s="109">
        <v>4</v>
      </c>
      <c r="C24" s="89">
        <v>29</v>
      </c>
      <c r="D24" s="89">
        <v>10</v>
      </c>
      <c r="E24" s="89">
        <v>0</v>
      </c>
      <c r="F24" s="90">
        <v>7.25</v>
      </c>
      <c r="G24" s="91">
        <v>0</v>
      </c>
      <c r="H24" s="94">
        <v>0</v>
      </c>
      <c r="K24" s="113" t="s">
        <v>241</v>
      </c>
      <c r="L24" s="109">
        <v>32</v>
      </c>
      <c r="M24" s="89">
        <v>138</v>
      </c>
      <c r="N24" s="89">
        <v>3</v>
      </c>
      <c r="O24" s="141">
        <v>7</v>
      </c>
    </row>
    <row r="25" spans="1:15" x14ac:dyDescent="0.35">
      <c r="A25" s="113" t="s">
        <v>144</v>
      </c>
      <c r="B25" s="109">
        <v>1</v>
      </c>
      <c r="C25" s="89">
        <v>2</v>
      </c>
      <c r="D25" s="89">
        <v>2</v>
      </c>
      <c r="E25" s="89">
        <v>0</v>
      </c>
      <c r="F25" s="90">
        <v>2</v>
      </c>
      <c r="G25" s="91">
        <v>0</v>
      </c>
      <c r="H25" s="94">
        <v>0</v>
      </c>
      <c r="K25" s="113" t="s">
        <v>11</v>
      </c>
      <c r="L25" s="109">
        <v>4</v>
      </c>
      <c r="M25" s="89">
        <v>21</v>
      </c>
      <c r="N25" s="89">
        <v>1</v>
      </c>
      <c r="O25" s="141">
        <v>0</v>
      </c>
    </row>
    <row r="26" spans="1:15" x14ac:dyDescent="0.35">
      <c r="A26" s="113" t="s">
        <v>202</v>
      </c>
      <c r="B26" s="109">
        <v>11</v>
      </c>
      <c r="C26" s="89">
        <v>70</v>
      </c>
      <c r="D26" s="89">
        <v>39</v>
      </c>
      <c r="E26" s="89">
        <v>2</v>
      </c>
      <c r="F26" s="90">
        <v>7.7777777777777777</v>
      </c>
      <c r="G26" s="91">
        <v>0</v>
      </c>
      <c r="H26" s="94">
        <v>0</v>
      </c>
      <c r="K26" s="113" t="s">
        <v>206</v>
      </c>
      <c r="L26" s="109">
        <v>3</v>
      </c>
      <c r="M26" s="89">
        <v>10</v>
      </c>
      <c r="N26" s="89">
        <v>0</v>
      </c>
      <c r="O26" s="141">
        <v>0</v>
      </c>
    </row>
    <row r="27" spans="1:15" x14ac:dyDescent="0.35">
      <c r="A27" s="113" t="s">
        <v>166</v>
      </c>
      <c r="B27" s="109">
        <v>5</v>
      </c>
      <c r="C27" s="89">
        <v>92</v>
      </c>
      <c r="D27" s="89">
        <v>30</v>
      </c>
      <c r="E27" s="89">
        <v>1</v>
      </c>
      <c r="F27" s="90">
        <v>23</v>
      </c>
      <c r="G27" s="91">
        <v>0</v>
      </c>
      <c r="H27" s="94">
        <v>0</v>
      </c>
      <c r="K27" s="113" t="s">
        <v>217</v>
      </c>
      <c r="L27" s="109">
        <v>3</v>
      </c>
      <c r="M27" s="89">
        <v>20</v>
      </c>
      <c r="N27" s="89">
        <v>0</v>
      </c>
      <c r="O27" s="141">
        <v>1</v>
      </c>
    </row>
    <row r="28" spans="1:15" x14ac:dyDescent="0.35">
      <c r="A28" s="113" t="s">
        <v>241</v>
      </c>
      <c r="B28" s="109">
        <v>3</v>
      </c>
      <c r="C28" s="89">
        <v>123</v>
      </c>
      <c r="D28" s="89">
        <v>85</v>
      </c>
      <c r="E28" s="89">
        <v>0</v>
      </c>
      <c r="F28" s="90">
        <v>41</v>
      </c>
      <c r="G28" s="91">
        <v>0</v>
      </c>
      <c r="H28" s="94">
        <v>1</v>
      </c>
      <c r="K28" s="113" t="s">
        <v>225</v>
      </c>
      <c r="L28" s="109">
        <v>2</v>
      </c>
      <c r="M28" s="89">
        <v>11</v>
      </c>
      <c r="N28" s="89">
        <v>0</v>
      </c>
      <c r="O28" s="141">
        <v>1</v>
      </c>
    </row>
    <row r="29" spans="1:15" x14ac:dyDescent="0.35">
      <c r="A29" s="113" t="s">
        <v>220</v>
      </c>
      <c r="B29" s="109">
        <v>6</v>
      </c>
      <c r="C29" s="89">
        <v>74</v>
      </c>
      <c r="D29" s="89">
        <v>48</v>
      </c>
      <c r="E29" s="89">
        <v>3</v>
      </c>
      <c r="F29" s="90">
        <v>24.666666666666668</v>
      </c>
      <c r="G29" s="91">
        <v>0</v>
      </c>
      <c r="H29" s="94">
        <v>0</v>
      </c>
      <c r="K29" s="113" t="s">
        <v>238</v>
      </c>
      <c r="L29" s="109">
        <v>18</v>
      </c>
      <c r="M29" s="89">
        <v>116</v>
      </c>
      <c r="N29" s="89">
        <v>4</v>
      </c>
      <c r="O29" s="141">
        <v>4</v>
      </c>
    </row>
    <row r="30" spans="1:15" x14ac:dyDescent="0.35">
      <c r="A30" s="113" t="s">
        <v>267</v>
      </c>
      <c r="B30" s="109">
        <v>6</v>
      </c>
      <c r="C30" s="89">
        <v>80</v>
      </c>
      <c r="D30" s="89">
        <v>40</v>
      </c>
      <c r="E30" s="89">
        <v>1</v>
      </c>
      <c r="F30" s="90">
        <v>16</v>
      </c>
      <c r="G30" s="91">
        <v>0</v>
      </c>
      <c r="H30" s="94">
        <v>0</v>
      </c>
      <c r="K30" s="113" t="s">
        <v>135</v>
      </c>
      <c r="L30" s="109">
        <v>3</v>
      </c>
      <c r="M30" s="89">
        <v>36</v>
      </c>
      <c r="N30" s="89">
        <v>0</v>
      </c>
      <c r="O30" s="141">
        <v>0</v>
      </c>
    </row>
    <row r="31" spans="1:15" x14ac:dyDescent="0.35">
      <c r="A31" s="113" t="s">
        <v>247</v>
      </c>
      <c r="B31" s="109">
        <v>4</v>
      </c>
      <c r="C31" s="89">
        <v>76</v>
      </c>
      <c r="D31" s="89">
        <v>56</v>
      </c>
      <c r="E31" s="89">
        <v>0</v>
      </c>
      <c r="F31" s="90">
        <v>19</v>
      </c>
      <c r="G31" s="91">
        <v>0</v>
      </c>
      <c r="H31" s="94">
        <v>1</v>
      </c>
      <c r="K31" s="113" t="s">
        <v>218</v>
      </c>
      <c r="L31" s="109">
        <v>2</v>
      </c>
      <c r="M31" s="89">
        <v>14</v>
      </c>
      <c r="N31" s="89">
        <v>0</v>
      </c>
      <c r="O31" s="141">
        <v>0</v>
      </c>
    </row>
    <row r="32" spans="1:15" x14ac:dyDescent="0.35">
      <c r="A32" s="113" t="s">
        <v>238</v>
      </c>
      <c r="B32" s="109">
        <v>3</v>
      </c>
      <c r="C32" s="89">
        <v>117</v>
      </c>
      <c r="D32" s="89">
        <v>60</v>
      </c>
      <c r="E32" s="89">
        <v>0</v>
      </c>
      <c r="F32" s="90">
        <v>39</v>
      </c>
      <c r="G32" s="91">
        <v>0</v>
      </c>
      <c r="H32" s="94">
        <v>1</v>
      </c>
      <c r="K32" s="113" t="s">
        <v>8</v>
      </c>
      <c r="L32" s="109">
        <v>3</v>
      </c>
      <c r="M32" s="89">
        <v>12</v>
      </c>
      <c r="N32" s="89">
        <v>0</v>
      </c>
      <c r="O32" s="141">
        <v>0</v>
      </c>
    </row>
    <row r="33" spans="1:15" x14ac:dyDescent="0.35">
      <c r="A33" s="113" t="s">
        <v>135</v>
      </c>
      <c r="B33" s="109">
        <v>1</v>
      </c>
      <c r="C33" s="89">
        <v>0</v>
      </c>
      <c r="D33" s="89">
        <v>0</v>
      </c>
      <c r="E33" s="89">
        <v>1</v>
      </c>
      <c r="F33" s="90"/>
      <c r="G33" s="91">
        <v>0</v>
      </c>
      <c r="H33" s="94">
        <v>0</v>
      </c>
      <c r="K33" s="113" t="s">
        <v>198</v>
      </c>
      <c r="L33" s="109">
        <v>6</v>
      </c>
      <c r="M33" s="89">
        <v>29</v>
      </c>
      <c r="N33" s="89">
        <v>0</v>
      </c>
      <c r="O33" s="141">
        <v>1</v>
      </c>
    </row>
    <row r="34" spans="1:15" x14ac:dyDescent="0.35">
      <c r="A34" s="113" t="s">
        <v>63</v>
      </c>
      <c r="B34" s="109">
        <v>2</v>
      </c>
      <c r="C34" s="89">
        <v>1</v>
      </c>
      <c r="D34" s="89">
        <v>1</v>
      </c>
      <c r="E34" s="89">
        <v>1</v>
      </c>
      <c r="F34" s="90">
        <v>1</v>
      </c>
      <c r="G34" s="91">
        <v>0</v>
      </c>
      <c r="H34" s="94">
        <v>0</v>
      </c>
      <c r="K34" s="113" t="s">
        <v>222</v>
      </c>
      <c r="L34" s="109">
        <v>8</v>
      </c>
      <c r="M34" s="89">
        <v>50</v>
      </c>
      <c r="N34" s="89">
        <v>1</v>
      </c>
      <c r="O34" s="141">
        <v>2</v>
      </c>
    </row>
    <row r="35" spans="1:15" ht="15" thickBot="1" x14ac:dyDescent="0.4">
      <c r="A35" s="113" t="s">
        <v>222</v>
      </c>
      <c r="B35" s="109">
        <v>2</v>
      </c>
      <c r="C35" s="89">
        <v>2</v>
      </c>
      <c r="D35" s="89">
        <v>2</v>
      </c>
      <c r="E35" s="89">
        <v>0</v>
      </c>
      <c r="F35" s="90">
        <v>1</v>
      </c>
      <c r="G35" s="91">
        <v>0</v>
      </c>
      <c r="H35" s="94">
        <v>0</v>
      </c>
      <c r="K35" s="115" t="s">
        <v>202</v>
      </c>
      <c r="L35" s="111">
        <v>14</v>
      </c>
      <c r="M35" s="97">
        <v>81</v>
      </c>
      <c r="N35" s="97">
        <v>0</v>
      </c>
      <c r="O35" s="142">
        <v>3</v>
      </c>
    </row>
    <row r="36" spans="1:15" x14ac:dyDescent="0.35">
      <c r="A36" s="113" t="s">
        <v>205</v>
      </c>
      <c r="B36" s="109">
        <v>5</v>
      </c>
      <c r="C36" s="89">
        <v>13</v>
      </c>
      <c r="D36" s="89">
        <v>9</v>
      </c>
      <c r="E36" s="89">
        <v>0</v>
      </c>
      <c r="F36" s="90">
        <v>2.6</v>
      </c>
      <c r="G36" s="91">
        <v>0</v>
      </c>
      <c r="H36" s="94">
        <v>0</v>
      </c>
    </row>
    <row r="37" spans="1:15" x14ac:dyDescent="0.35">
      <c r="A37" s="113" t="s">
        <v>260</v>
      </c>
      <c r="B37" s="109">
        <v>1</v>
      </c>
      <c r="C37" s="89">
        <v>2</v>
      </c>
      <c r="D37" s="89">
        <v>2</v>
      </c>
      <c r="E37" s="89">
        <v>0</v>
      </c>
      <c r="F37" s="90">
        <v>2</v>
      </c>
      <c r="G37" s="91">
        <v>0</v>
      </c>
      <c r="H37" s="94">
        <v>0</v>
      </c>
    </row>
    <row r="38" spans="1:15" x14ac:dyDescent="0.35">
      <c r="A38" s="114" t="s">
        <v>69</v>
      </c>
      <c r="B38" s="110">
        <v>1</v>
      </c>
      <c r="C38" s="92">
        <v>2</v>
      </c>
      <c r="D38" s="89">
        <v>2</v>
      </c>
      <c r="E38" s="92">
        <v>0</v>
      </c>
      <c r="F38" s="92">
        <v>2</v>
      </c>
      <c r="G38" s="91">
        <v>0</v>
      </c>
      <c r="H38" s="94">
        <v>0</v>
      </c>
    </row>
    <row r="39" spans="1:15" x14ac:dyDescent="0.35">
      <c r="A39" s="113" t="s">
        <v>7</v>
      </c>
      <c r="B39" s="109">
        <v>1</v>
      </c>
      <c r="C39" s="89">
        <v>0</v>
      </c>
      <c r="D39" s="89">
        <v>0</v>
      </c>
      <c r="E39" s="89">
        <v>0</v>
      </c>
      <c r="F39" s="90">
        <v>0</v>
      </c>
      <c r="G39" s="91">
        <v>0</v>
      </c>
      <c r="H39" s="94">
        <v>0</v>
      </c>
    </row>
    <row r="40" spans="1:15" x14ac:dyDescent="0.35">
      <c r="A40" s="113" t="s">
        <v>206</v>
      </c>
      <c r="B40" s="109">
        <v>1</v>
      </c>
      <c r="C40" s="89">
        <v>3</v>
      </c>
      <c r="D40" s="89">
        <v>3</v>
      </c>
      <c r="E40" s="89">
        <v>0</v>
      </c>
      <c r="F40" s="90">
        <v>3</v>
      </c>
      <c r="G40" s="91">
        <v>0</v>
      </c>
      <c r="H40" s="94">
        <v>0</v>
      </c>
    </row>
    <row r="41" spans="1:15" x14ac:dyDescent="0.35">
      <c r="A41" s="113" t="s">
        <v>8</v>
      </c>
      <c r="B41" s="109">
        <v>1</v>
      </c>
      <c r="C41" s="89">
        <v>8</v>
      </c>
      <c r="D41" s="89">
        <v>8</v>
      </c>
      <c r="E41" s="89">
        <v>0</v>
      </c>
      <c r="F41" s="90">
        <v>8</v>
      </c>
      <c r="G41" s="91">
        <v>0</v>
      </c>
      <c r="H41" s="94">
        <v>0</v>
      </c>
    </row>
    <row r="42" spans="1:15" x14ac:dyDescent="0.35">
      <c r="A42" s="113" t="s">
        <v>277</v>
      </c>
      <c r="B42" s="109">
        <v>1</v>
      </c>
      <c r="C42" s="89">
        <v>29</v>
      </c>
      <c r="D42" s="89">
        <v>29</v>
      </c>
      <c r="E42" s="89">
        <v>0</v>
      </c>
      <c r="F42" s="90">
        <v>29</v>
      </c>
      <c r="G42" s="91">
        <v>0</v>
      </c>
      <c r="H42" s="94">
        <v>0</v>
      </c>
    </row>
    <row r="43" spans="1:15" x14ac:dyDescent="0.35">
      <c r="A43" s="113" t="s">
        <v>58</v>
      </c>
      <c r="B43" s="109">
        <v>1</v>
      </c>
      <c r="C43" s="89">
        <v>8</v>
      </c>
      <c r="D43" s="89">
        <v>8</v>
      </c>
      <c r="E43" s="89">
        <v>0</v>
      </c>
      <c r="F43" s="90">
        <v>8</v>
      </c>
      <c r="G43" s="91">
        <v>0</v>
      </c>
      <c r="H43" s="94">
        <v>0</v>
      </c>
    </row>
    <row r="44" spans="1:15" ht="15" thickBot="1" x14ac:dyDescent="0.4">
      <c r="A44" s="115" t="s">
        <v>218</v>
      </c>
      <c r="B44" s="111">
        <v>1</v>
      </c>
      <c r="C44" s="97">
        <v>4</v>
      </c>
      <c r="D44" s="97">
        <v>4</v>
      </c>
      <c r="E44" s="97">
        <v>1</v>
      </c>
      <c r="F44" s="98"/>
      <c r="G44" s="99">
        <v>0</v>
      </c>
      <c r="H44" s="100">
        <v>0</v>
      </c>
    </row>
  </sheetData>
  <mergeCells count="2">
    <mergeCell ref="A1:H1"/>
    <mergeCell ref="K1:O1"/>
  </mergeCells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"/>
  <sheetViews>
    <sheetView workbookViewId="0">
      <selection activeCell="J38" sqref="J38"/>
    </sheetView>
  </sheetViews>
  <sheetFormatPr defaultColWidth="8.81640625" defaultRowHeight="14.5" x14ac:dyDescent="0.35"/>
  <cols>
    <col min="1" max="1" width="14" bestFit="1" customWidth="1"/>
    <col min="2" max="2" width="6.81640625" bestFit="1" customWidth="1"/>
    <col min="3" max="3" width="9.81640625" bestFit="1" customWidth="1"/>
    <col min="4" max="4" width="12.6328125" bestFit="1" customWidth="1"/>
    <col min="5" max="5" width="8.453125" bestFit="1" customWidth="1"/>
    <col min="6" max="6" width="7.453125" bestFit="1" customWidth="1"/>
    <col min="7" max="7" width="5" bestFit="1" customWidth="1"/>
    <col min="8" max="8" width="4" bestFit="1" customWidth="1"/>
    <col min="11" max="11" width="12.81640625" bestFit="1" customWidth="1"/>
    <col min="12" max="12" width="4.1796875" bestFit="1" customWidth="1"/>
    <col min="13" max="13" width="5.36328125" bestFit="1" customWidth="1"/>
    <col min="14" max="15" width="5.453125" bestFit="1" customWidth="1"/>
  </cols>
  <sheetData>
    <row r="1" spans="1:15" ht="15" thickBot="1" x14ac:dyDescent="0.4">
      <c r="A1" s="198" t="s">
        <v>95</v>
      </c>
      <c r="B1" s="199"/>
      <c r="C1" s="199"/>
      <c r="D1" s="199"/>
      <c r="E1" s="199"/>
      <c r="F1" s="199"/>
      <c r="G1" s="199"/>
      <c r="H1" s="200"/>
      <c r="K1" s="198" t="s">
        <v>124</v>
      </c>
      <c r="L1" s="199"/>
      <c r="M1" s="199"/>
      <c r="N1" s="199"/>
      <c r="O1" s="200"/>
    </row>
    <row r="2" spans="1:15" ht="15" thickBot="1" x14ac:dyDescent="0.4">
      <c r="A2" s="67"/>
      <c r="B2" s="67"/>
      <c r="C2" s="67"/>
      <c r="D2" s="67"/>
      <c r="E2" s="67"/>
      <c r="F2" s="67"/>
      <c r="G2" s="67"/>
      <c r="H2" s="67"/>
      <c r="K2" s="67"/>
      <c r="L2" s="67"/>
      <c r="M2" s="67"/>
      <c r="N2" s="67"/>
      <c r="O2" s="67"/>
    </row>
    <row r="3" spans="1:15" ht="15" thickBot="1" x14ac:dyDescent="0.4">
      <c r="A3" s="68"/>
      <c r="B3" s="105" t="s">
        <v>128</v>
      </c>
      <c r="C3" s="106" t="s">
        <v>87</v>
      </c>
      <c r="D3" s="106" t="s">
        <v>129</v>
      </c>
      <c r="E3" s="106" t="s">
        <v>88</v>
      </c>
      <c r="F3" s="106" t="s">
        <v>89</v>
      </c>
      <c r="G3" s="106" t="s">
        <v>91</v>
      </c>
      <c r="H3" s="107" t="s">
        <v>92</v>
      </c>
      <c r="K3" s="68"/>
      <c r="L3" s="105" t="s">
        <v>154</v>
      </c>
      <c r="M3" s="106" t="s">
        <v>118</v>
      </c>
      <c r="N3" s="106" t="s">
        <v>155</v>
      </c>
      <c r="O3" s="106" t="s">
        <v>156</v>
      </c>
    </row>
    <row r="4" spans="1:15" x14ac:dyDescent="0.35">
      <c r="A4" s="144" t="s">
        <v>164</v>
      </c>
      <c r="B4" s="147">
        <v>12</v>
      </c>
      <c r="C4" s="136">
        <v>286</v>
      </c>
      <c r="D4" s="136">
        <v>56</v>
      </c>
      <c r="E4" s="136">
        <v>2</v>
      </c>
      <c r="F4" s="137">
        <v>28.6</v>
      </c>
      <c r="G4" s="138">
        <v>0</v>
      </c>
      <c r="H4" s="139">
        <v>1</v>
      </c>
      <c r="K4" s="112" t="s">
        <v>199</v>
      </c>
      <c r="L4" s="135">
        <v>159</v>
      </c>
      <c r="M4" s="136">
        <v>545</v>
      </c>
      <c r="N4" s="136">
        <v>30</v>
      </c>
      <c r="O4" s="140">
        <v>33</v>
      </c>
    </row>
    <row r="5" spans="1:15" x14ac:dyDescent="0.35">
      <c r="A5" s="145" t="s">
        <v>199</v>
      </c>
      <c r="B5" s="93">
        <v>17</v>
      </c>
      <c r="C5" s="89">
        <v>794</v>
      </c>
      <c r="D5" s="89">
        <v>147</v>
      </c>
      <c r="E5" s="89">
        <v>3</v>
      </c>
      <c r="F5" s="90">
        <v>56.714285714285715</v>
      </c>
      <c r="G5" s="91">
        <v>2</v>
      </c>
      <c r="H5" s="94">
        <v>5</v>
      </c>
      <c r="K5" s="113" t="s">
        <v>280</v>
      </c>
      <c r="L5" s="109">
        <v>69</v>
      </c>
      <c r="M5" s="89">
        <v>278</v>
      </c>
      <c r="N5" s="89">
        <v>10</v>
      </c>
      <c r="O5" s="141">
        <v>18</v>
      </c>
    </row>
    <row r="6" spans="1:15" x14ac:dyDescent="0.35">
      <c r="A6" s="145" t="s">
        <v>242</v>
      </c>
      <c r="B6" s="93">
        <v>21</v>
      </c>
      <c r="C6" s="89">
        <v>1009</v>
      </c>
      <c r="D6" s="89">
        <v>144</v>
      </c>
      <c r="E6" s="89">
        <v>4</v>
      </c>
      <c r="F6" s="90">
        <v>59.352941176470587</v>
      </c>
      <c r="G6" s="91">
        <v>2</v>
      </c>
      <c r="H6" s="94">
        <v>8</v>
      </c>
      <c r="K6" s="113" t="s">
        <v>214</v>
      </c>
      <c r="L6" s="109">
        <v>130</v>
      </c>
      <c r="M6" s="89">
        <v>560</v>
      </c>
      <c r="N6" s="89">
        <v>17</v>
      </c>
      <c r="O6" s="141">
        <v>38</v>
      </c>
    </row>
    <row r="7" spans="1:15" x14ac:dyDescent="0.35">
      <c r="A7" s="145" t="s">
        <v>165</v>
      </c>
      <c r="B7" s="93">
        <v>4</v>
      </c>
      <c r="C7" s="89">
        <v>67</v>
      </c>
      <c r="D7" s="89">
        <v>28</v>
      </c>
      <c r="E7" s="89">
        <v>0</v>
      </c>
      <c r="F7" s="90">
        <v>16.75</v>
      </c>
      <c r="G7" s="91">
        <v>0</v>
      </c>
      <c r="H7" s="94">
        <v>0</v>
      </c>
      <c r="K7" s="113" t="s">
        <v>242</v>
      </c>
      <c r="L7" s="109">
        <v>14</v>
      </c>
      <c r="M7" s="89">
        <v>83</v>
      </c>
      <c r="N7" s="89">
        <v>0</v>
      </c>
      <c r="O7" s="141">
        <v>0</v>
      </c>
    </row>
    <row r="8" spans="1:15" x14ac:dyDescent="0.35">
      <c r="A8" s="145" t="s">
        <v>233</v>
      </c>
      <c r="B8" s="93">
        <v>2</v>
      </c>
      <c r="C8" s="89">
        <v>73</v>
      </c>
      <c r="D8" s="89">
        <v>48</v>
      </c>
      <c r="E8" s="89">
        <v>2</v>
      </c>
      <c r="F8" s="90"/>
      <c r="G8" s="91">
        <v>0</v>
      </c>
      <c r="H8" s="94">
        <v>0</v>
      </c>
      <c r="K8" s="113" t="s">
        <v>165</v>
      </c>
      <c r="L8" s="109">
        <v>30</v>
      </c>
      <c r="M8" s="89">
        <v>111</v>
      </c>
      <c r="N8" s="89">
        <v>6</v>
      </c>
      <c r="O8" s="141">
        <v>2</v>
      </c>
    </row>
    <row r="9" spans="1:15" x14ac:dyDescent="0.35">
      <c r="A9" s="145" t="s">
        <v>225</v>
      </c>
      <c r="B9" s="93">
        <v>13</v>
      </c>
      <c r="C9" s="89">
        <v>258</v>
      </c>
      <c r="D9" s="89">
        <v>89</v>
      </c>
      <c r="E9" s="89">
        <v>4</v>
      </c>
      <c r="F9" s="90">
        <v>28.666666666666668</v>
      </c>
      <c r="G9" s="91">
        <v>0</v>
      </c>
      <c r="H9" s="94">
        <v>1</v>
      </c>
      <c r="K9" s="113" t="s">
        <v>233</v>
      </c>
      <c r="L9" s="109">
        <v>19</v>
      </c>
      <c r="M9" s="89">
        <v>100</v>
      </c>
      <c r="N9" s="89">
        <v>2</v>
      </c>
      <c r="O9" s="141">
        <v>2</v>
      </c>
    </row>
    <row r="10" spans="1:15" x14ac:dyDescent="0.35">
      <c r="A10" s="145" t="s">
        <v>224</v>
      </c>
      <c r="B10" s="93">
        <v>13</v>
      </c>
      <c r="C10" s="89">
        <v>238</v>
      </c>
      <c r="D10" s="89">
        <v>81</v>
      </c>
      <c r="E10" s="89">
        <v>0</v>
      </c>
      <c r="F10" s="90">
        <v>18.307692307692307</v>
      </c>
      <c r="G10" s="91">
        <v>0</v>
      </c>
      <c r="H10" s="94">
        <v>2</v>
      </c>
      <c r="K10" s="113" t="s">
        <v>143</v>
      </c>
      <c r="L10" s="109">
        <v>112</v>
      </c>
      <c r="M10" s="89">
        <v>562</v>
      </c>
      <c r="N10" s="89">
        <v>14</v>
      </c>
      <c r="O10" s="141">
        <v>17</v>
      </c>
    </row>
    <row r="11" spans="1:15" x14ac:dyDescent="0.35">
      <c r="A11" s="145" t="s">
        <v>148</v>
      </c>
      <c r="B11" s="93">
        <v>4</v>
      </c>
      <c r="C11" s="89">
        <v>31</v>
      </c>
      <c r="D11" s="89">
        <v>14</v>
      </c>
      <c r="E11" s="89">
        <v>0</v>
      </c>
      <c r="F11" s="90">
        <v>7.75</v>
      </c>
      <c r="G11" s="91">
        <v>0</v>
      </c>
      <c r="H11" s="94">
        <v>0</v>
      </c>
      <c r="K11" s="113" t="s">
        <v>196</v>
      </c>
      <c r="L11" s="109">
        <v>45</v>
      </c>
      <c r="M11" s="89">
        <v>212</v>
      </c>
      <c r="N11" s="89">
        <v>2</v>
      </c>
      <c r="O11" s="141">
        <v>3</v>
      </c>
    </row>
    <row r="12" spans="1:15" x14ac:dyDescent="0.35">
      <c r="A12" s="145" t="s">
        <v>214</v>
      </c>
      <c r="B12" s="93">
        <v>8</v>
      </c>
      <c r="C12" s="89">
        <v>84</v>
      </c>
      <c r="D12" s="89">
        <v>34</v>
      </c>
      <c r="E12" s="89">
        <v>5</v>
      </c>
      <c r="F12" s="90">
        <v>28</v>
      </c>
      <c r="G12" s="91">
        <v>0</v>
      </c>
      <c r="H12" s="94">
        <v>0</v>
      </c>
      <c r="K12" s="113" t="s">
        <v>148</v>
      </c>
      <c r="L12" s="109">
        <v>23</v>
      </c>
      <c r="M12" s="89">
        <v>159</v>
      </c>
      <c r="N12" s="89">
        <v>2</v>
      </c>
      <c r="O12" s="141">
        <v>3</v>
      </c>
    </row>
    <row r="13" spans="1:15" x14ac:dyDescent="0.35">
      <c r="A13" s="145" t="s">
        <v>227</v>
      </c>
      <c r="B13" s="93">
        <v>6</v>
      </c>
      <c r="C13" s="89">
        <v>53</v>
      </c>
      <c r="D13" s="89">
        <v>25</v>
      </c>
      <c r="E13" s="89">
        <v>2</v>
      </c>
      <c r="F13" s="90">
        <v>13.25</v>
      </c>
      <c r="G13" s="91">
        <v>0</v>
      </c>
      <c r="H13" s="94">
        <v>0</v>
      </c>
      <c r="K13" s="113" t="s">
        <v>211</v>
      </c>
      <c r="L13" s="109">
        <v>5</v>
      </c>
      <c r="M13" s="89">
        <v>27</v>
      </c>
      <c r="N13" s="89">
        <v>0</v>
      </c>
      <c r="O13" s="141">
        <v>3</v>
      </c>
    </row>
    <row r="14" spans="1:15" x14ac:dyDescent="0.35">
      <c r="A14" s="145" t="s">
        <v>280</v>
      </c>
      <c r="B14" s="93">
        <v>3</v>
      </c>
      <c r="C14" s="89">
        <v>28</v>
      </c>
      <c r="D14" s="89">
        <v>18</v>
      </c>
      <c r="E14" s="89">
        <v>2</v>
      </c>
      <c r="F14" s="90">
        <v>28</v>
      </c>
      <c r="G14" s="91">
        <v>0</v>
      </c>
      <c r="H14" s="94">
        <v>0</v>
      </c>
      <c r="K14" s="113" t="s">
        <v>224</v>
      </c>
      <c r="L14" s="109">
        <v>1</v>
      </c>
      <c r="M14" s="89">
        <v>4</v>
      </c>
      <c r="N14" s="89">
        <v>0</v>
      </c>
      <c r="O14" s="141">
        <v>0</v>
      </c>
    </row>
    <row r="15" spans="1:15" x14ac:dyDescent="0.35">
      <c r="A15" s="145" t="s">
        <v>143</v>
      </c>
      <c r="B15" s="93">
        <v>16</v>
      </c>
      <c r="C15" s="89">
        <v>533</v>
      </c>
      <c r="D15" s="89">
        <v>104</v>
      </c>
      <c r="E15" s="89">
        <v>3</v>
      </c>
      <c r="F15" s="90">
        <v>41</v>
      </c>
      <c r="G15" s="91">
        <v>1</v>
      </c>
      <c r="H15" s="94">
        <v>1</v>
      </c>
      <c r="K15" s="113" t="s">
        <v>203</v>
      </c>
      <c r="L15" s="109">
        <v>12</v>
      </c>
      <c r="M15" s="89">
        <v>83</v>
      </c>
      <c r="N15" s="89">
        <v>1</v>
      </c>
      <c r="O15" s="141">
        <v>1</v>
      </c>
    </row>
    <row r="16" spans="1:15" x14ac:dyDescent="0.35">
      <c r="A16" s="145" t="s">
        <v>211</v>
      </c>
      <c r="B16" s="93">
        <v>8</v>
      </c>
      <c r="C16" s="89">
        <v>94</v>
      </c>
      <c r="D16" s="89">
        <v>47</v>
      </c>
      <c r="E16" s="89">
        <v>1</v>
      </c>
      <c r="F16" s="90">
        <v>13.428571428571429</v>
      </c>
      <c r="G16" s="91">
        <v>0</v>
      </c>
      <c r="H16" s="94">
        <v>0</v>
      </c>
      <c r="K16" s="113" t="s">
        <v>139</v>
      </c>
      <c r="L16" s="109">
        <v>12</v>
      </c>
      <c r="M16" s="89">
        <v>33</v>
      </c>
      <c r="N16" s="89">
        <v>2</v>
      </c>
      <c r="O16" s="141">
        <v>3</v>
      </c>
    </row>
    <row r="17" spans="1:15" x14ac:dyDescent="0.35">
      <c r="A17" s="145" t="s">
        <v>196</v>
      </c>
      <c r="B17" s="93">
        <v>4</v>
      </c>
      <c r="C17" s="89">
        <v>68</v>
      </c>
      <c r="D17" s="89">
        <v>43</v>
      </c>
      <c r="E17" s="89">
        <v>0</v>
      </c>
      <c r="F17" s="90">
        <v>17</v>
      </c>
      <c r="G17" s="91">
        <v>0</v>
      </c>
      <c r="H17" s="94">
        <v>0</v>
      </c>
      <c r="K17" s="113" t="s">
        <v>230</v>
      </c>
      <c r="L17" s="109">
        <v>10</v>
      </c>
      <c r="M17" s="89">
        <v>62</v>
      </c>
      <c r="N17" s="89">
        <v>0</v>
      </c>
      <c r="O17" s="141">
        <v>2</v>
      </c>
    </row>
    <row r="18" spans="1:15" x14ac:dyDescent="0.35">
      <c r="A18" s="145" t="s">
        <v>12</v>
      </c>
      <c r="B18" s="93">
        <v>3</v>
      </c>
      <c r="C18" s="89">
        <v>6</v>
      </c>
      <c r="D18" s="89">
        <v>5</v>
      </c>
      <c r="E18" s="89">
        <v>0</v>
      </c>
      <c r="F18" s="90">
        <v>2</v>
      </c>
      <c r="G18" s="91">
        <v>0</v>
      </c>
      <c r="H18" s="94">
        <v>0</v>
      </c>
      <c r="K18" s="113" t="s">
        <v>201</v>
      </c>
      <c r="L18" s="109">
        <v>41</v>
      </c>
      <c r="M18" s="89">
        <v>294</v>
      </c>
      <c r="N18" s="89">
        <v>4</v>
      </c>
      <c r="O18" s="141">
        <v>3</v>
      </c>
    </row>
    <row r="19" spans="1:15" x14ac:dyDescent="0.35">
      <c r="A19" s="145" t="s">
        <v>134</v>
      </c>
      <c r="B19" s="93">
        <v>2</v>
      </c>
      <c r="C19" s="89">
        <v>9</v>
      </c>
      <c r="D19" s="89">
        <v>5</v>
      </c>
      <c r="E19" s="89">
        <v>0</v>
      </c>
      <c r="F19" s="90">
        <v>4.5</v>
      </c>
      <c r="G19" s="91">
        <v>0</v>
      </c>
      <c r="H19" s="94">
        <v>0</v>
      </c>
      <c r="K19" s="113" t="s">
        <v>131</v>
      </c>
      <c r="L19" s="109">
        <v>13</v>
      </c>
      <c r="M19" s="89">
        <v>94</v>
      </c>
      <c r="N19" s="89">
        <v>0</v>
      </c>
      <c r="O19" s="141">
        <v>3</v>
      </c>
    </row>
    <row r="20" spans="1:15" x14ac:dyDescent="0.35">
      <c r="A20" s="145" t="s">
        <v>198</v>
      </c>
      <c r="B20" s="93">
        <v>2</v>
      </c>
      <c r="C20" s="89">
        <v>8</v>
      </c>
      <c r="D20" s="89">
        <v>5</v>
      </c>
      <c r="E20" s="89">
        <v>0</v>
      </c>
      <c r="F20" s="90">
        <v>4</v>
      </c>
      <c r="G20" s="91">
        <v>0</v>
      </c>
      <c r="H20" s="94">
        <v>0</v>
      </c>
      <c r="K20" s="113" t="s">
        <v>144</v>
      </c>
      <c r="L20" s="109">
        <v>10</v>
      </c>
      <c r="M20" s="89">
        <v>45</v>
      </c>
      <c r="N20" s="89">
        <v>0</v>
      </c>
      <c r="O20" s="141">
        <v>3</v>
      </c>
    </row>
    <row r="21" spans="1:15" x14ac:dyDescent="0.35">
      <c r="A21" s="145" t="s">
        <v>239</v>
      </c>
      <c r="B21" s="93">
        <v>3</v>
      </c>
      <c r="C21" s="89">
        <v>6</v>
      </c>
      <c r="D21" s="89">
        <v>4</v>
      </c>
      <c r="E21" s="89">
        <v>0</v>
      </c>
      <c r="F21" s="90">
        <v>2</v>
      </c>
      <c r="G21" s="91">
        <v>0</v>
      </c>
      <c r="H21" s="94">
        <v>0</v>
      </c>
      <c r="K21" s="113" t="s">
        <v>9</v>
      </c>
      <c r="L21" s="109">
        <v>9</v>
      </c>
      <c r="M21" s="89">
        <v>43</v>
      </c>
      <c r="N21" s="89">
        <v>0</v>
      </c>
      <c r="O21" s="141">
        <v>4</v>
      </c>
    </row>
    <row r="22" spans="1:15" x14ac:dyDescent="0.35">
      <c r="A22" s="145" t="s">
        <v>230</v>
      </c>
      <c r="B22" s="93">
        <v>1</v>
      </c>
      <c r="C22" s="89">
        <v>4</v>
      </c>
      <c r="D22" s="89">
        <v>4</v>
      </c>
      <c r="E22" s="89">
        <v>1</v>
      </c>
      <c r="F22" s="90"/>
      <c r="G22" s="91">
        <v>0</v>
      </c>
      <c r="H22" s="94">
        <v>0</v>
      </c>
      <c r="K22" s="113" t="s">
        <v>220</v>
      </c>
      <c r="L22" s="109">
        <v>46</v>
      </c>
      <c r="M22" s="89">
        <v>206</v>
      </c>
      <c r="N22" s="89">
        <v>7</v>
      </c>
      <c r="O22" s="141">
        <v>6</v>
      </c>
    </row>
    <row r="23" spans="1:15" x14ac:dyDescent="0.35">
      <c r="A23" s="145" t="s">
        <v>213</v>
      </c>
      <c r="B23" s="93">
        <v>6</v>
      </c>
      <c r="C23" s="89">
        <v>78</v>
      </c>
      <c r="D23" s="89">
        <v>25</v>
      </c>
      <c r="E23" s="89">
        <v>0</v>
      </c>
      <c r="F23" s="90">
        <v>13</v>
      </c>
      <c r="G23" s="91">
        <v>0</v>
      </c>
      <c r="H23" s="94">
        <v>0</v>
      </c>
      <c r="K23" s="113" t="s">
        <v>267</v>
      </c>
      <c r="L23" s="109">
        <v>101</v>
      </c>
      <c r="M23" s="89">
        <v>494</v>
      </c>
      <c r="N23" s="89">
        <v>12</v>
      </c>
      <c r="O23" s="141">
        <v>16</v>
      </c>
    </row>
    <row r="24" spans="1:15" x14ac:dyDescent="0.35">
      <c r="A24" s="145" t="s">
        <v>131</v>
      </c>
      <c r="B24" s="93">
        <v>1</v>
      </c>
      <c r="C24" s="89">
        <v>6</v>
      </c>
      <c r="D24" s="89">
        <v>6</v>
      </c>
      <c r="E24" s="89">
        <v>0</v>
      </c>
      <c r="F24" s="90">
        <v>6</v>
      </c>
      <c r="G24" s="91">
        <v>0</v>
      </c>
      <c r="H24" s="94">
        <v>0</v>
      </c>
      <c r="K24" s="113" t="s">
        <v>247</v>
      </c>
      <c r="L24" s="109">
        <v>14</v>
      </c>
      <c r="M24" s="89">
        <v>41</v>
      </c>
      <c r="N24" s="89">
        <v>4</v>
      </c>
      <c r="O24" s="141">
        <v>0</v>
      </c>
    </row>
    <row r="25" spans="1:15" x14ac:dyDescent="0.35">
      <c r="A25" s="145" t="s">
        <v>201</v>
      </c>
      <c r="B25" s="93">
        <v>5</v>
      </c>
      <c r="C25" s="89">
        <v>27</v>
      </c>
      <c r="D25" s="89">
        <v>22</v>
      </c>
      <c r="E25" s="89">
        <v>1</v>
      </c>
      <c r="F25" s="90">
        <v>6.75</v>
      </c>
      <c r="G25" s="91">
        <v>0</v>
      </c>
      <c r="H25" s="94">
        <v>0</v>
      </c>
      <c r="K25" s="113" t="s">
        <v>13</v>
      </c>
      <c r="L25" s="109">
        <v>10</v>
      </c>
      <c r="M25" s="89">
        <v>51</v>
      </c>
      <c r="N25" s="89">
        <v>3</v>
      </c>
      <c r="O25" s="141">
        <v>0</v>
      </c>
    </row>
    <row r="26" spans="1:15" x14ac:dyDescent="0.35">
      <c r="A26" s="145" t="s">
        <v>212</v>
      </c>
      <c r="B26" s="93">
        <v>4</v>
      </c>
      <c r="C26" s="89">
        <v>77</v>
      </c>
      <c r="D26" s="89">
        <v>43</v>
      </c>
      <c r="E26" s="89">
        <v>1</v>
      </c>
      <c r="F26" s="90">
        <v>25.666666666666668</v>
      </c>
      <c r="G26" s="91">
        <v>0</v>
      </c>
      <c r="H26" s="94">
        <v>0</v>
      </c>
      <c r="K26" s="113" t="s">
        <v>241</v>
      </c>
      <c r="L26" s="109">
        <v>26</v>
      </c>
      <c r="M26" s="89">
        <v>119</v>
      </c>
      <c r="N26" s="89">
        <v>3</v>
      </c>
      <c r="O26" s="141">
        <v>8</v>
      </c>
    </row>
    <row r="27" spans="1:15" x14ac:dyDescent="0.35">
      <c r="A27" s="145" t="s">
        <v>203</v>
      </c>
      <c r="B27" s="93">
        <v>1</v>
      </c>
      <c r="C27" s="89">
        <v>11</v>
      </c>
      <c r="D27" s="89">
        <v>11</v>
      </c>
      <c r="E27" s="89">
        <v>0</v>
      </c>
      <c r="F27" s="90">
        <v>11</v>
      </c>
      <c r="G27" s="91">
        <v>0</v>
      </c>
      <c r="H27" s="94">
        <v>0</v>
      </c>
      <c r="K27" s="113" t="s">
        <v>15</v>
      </c>
      <c r="L27" s="109">
        <v>1</v>
      </c>
      <c r="M27" s="89">
        <v>0</v>
      </c>
      <c r="N27" s="89">
        <v>1</v>
      </c>
      <c r="O27" s="141">
        <v>0</v>
      </c>
    </row>
    <row r="28" spans="1:15" x14ac:dyDescent="0.35">
      <c r="A28" s="145" t="s">
        <v>9</v>
      </c>
      <c r="B28" s="93">
        <v>5</v>
      </c>
      <c r="C28" s="89">
        <v>114</v>
      </c>
      <c r="D28" s="89">
        <v>74</v>
      </c>
      <c r="E28" s="89">
        <v>0</v>
      </c>
      <c r="F28" s="90">
        <v>22.8</v>
      </c>
      <c r="G28" s="91">
        <v>0</v>
      </c>
      <c r="H28" s="94">
        <v>1</v>
      </c>
      <c r="K28" s="113" t="s">
        <v>168</v>
      </c>
      <c r="L28" s="109">
        <v>34</v>
      </c>
      <c r="M28" s="89">
        <v>183</v>
      </c>
      <c r="N28" s="89">
        <v>3</v>
      </c>
      <c r="O28" s="141">
        <v>8</v>
      </c>
    </row>
    <row r="29" spans="1:15" x14ac:dyDescent="0.35">
      <c r="A29" s="145" t="s">
        <v>144</v>
      </c>
      <c r="B29" s="93">
        <v>1</v>
      </c>
      <c r="C29" s="89">
        <v>49</v>
      </c>
      <c r="D29" s="89">
        <v>49</v>
      </c>
      <c r="E29" s="89">
        <v>1</v>
      </c>
      <c r="F29" s="90"/>
      <c r="G29" s="91">
        <v>0</v>
      </c>
      <c r="H29" s="94">
        <v>0</v>
      </c>
      <c r="K29" s="113" t="s">
        <v>225</v>
      </c>
      <c r="L29" s="109">
        <v>5</v>
      </c>
      <c r="M29" s="89">
        <v>46</v>
      </c>
      <c r="N29" s="89">
        <v>1</v>
      </c>
      <c r="O29" s="141">
        <v>2</v>
      </c>
    </row>
    <row r="30" spans="1:15" x14ac:dyDescent="0.35">
      <c r="A30" s="145" t="s">
        <v>140</v>
      </c>
      <c r="B30" s="93">
        <v>1</v>
      </c>
      <c r="C30" s="89">
        <v>5</v>
      </c>
      <c r="D30" s="89">
        <v>5</v>
      </c>
      <c r="E30" s="89">
        <v>1</v>
      </c>
      <c r="F30" s="90"/>
      <c r="G30" s="91">
        <v>0</v>
      </c>
      <c r="H30" s="94">
        <v>0</v>
      </c>
      <c r="K30" s="113" t="s">
        <v>134</v>
      </c>
      <c r="L30" s="109">
        <v>2</v>
      </c>
      <c r="M30" s="89">
        <v>23</v>
      </c>
      <c r="N30" s="89">
        <v>0</v>
      </c>
      <c r="O30" s="141">
        <v>0</v>
      </c>
    </row>
    <row r="31" spans="1:15" x14ac:dyDescent="0.35">
      <c r="A31" s="145" t="s">
        <v>166</v>
      </c>
      <c r="B31" s="93">
        <v>5</v>
      </c>
      <c r="C31" s="89">
        <v>115</v>
      </c>
      <c r="D31" s="89">
        <v>44</v>
      </c>
      <c r="E31" s="89">
        <v>0</v>
      </c>
      <c r="F31" s="90">
        <v>23</v>
      </c>
      <c r="G31" s="91">
        <v>0</v>
      </c>
      <c r="H31" s="94">
        <v>0</v>
      </c>
      <c r="K31" s="113" t="s">
        <v>204</v>
      </c>
      <c r="L31" s="109">
        <v>14</v>
      </c>
      <c r="M31" s="89">
        <v>69</v>
      </c>
      <c r="N31" s="89">
        <v>2</v>
      </c>
      <c r="O31" s="141">
        <v>0</v>
      </c>
    </row>
    <row r="32" spans="1:15" x14ac:dyDescent="0.35">
      <c r="A32" s="145" t="s">
        <v>241</v>
      </c>
      <c r="B32" s="93">
        <v>4</v>
      </c>
      <c r="C32" s="89">
        <v>90</v>
      </c>
      <c r="D32" s="89">
        <v>52</v>
      </c>
      <c r="E32" s="89">
        <v>2</v>
      </c>
      <c r="F32" s="90">
        <v>45</v>
      </c>
      <c r="G32" s="91">
        <v>0</v>
      </c>
      <c r="H32" s="94">
        <v>1</v>
      </c>
      <c r="K32" s="113" t="s">
        <v>238</v>
      </c>
      <c r="L32" s="109">
        <v>31</v>
      </c>
      <c r="M32" s="89">
        <v>126</v>
      </c>
      <c r="N32" s="89">
        <v>6</v>
      </c>
      <c r="O32" s="141">
        <v>13</v>
      </c>
    </row>
    <row r="33" spans="1:15" x14ac:dyDescent="0.35">
      <c r="A33" s="145" t="s">
        <v>220</v>
      </c>
      <c r="B33" s="93">
        <v>4</v>
      </c>
      <c r="C33" s="89">
        <v>87</v>
      </c>
      <c r="D33" s="89">
        <v>44</v>
      </c>
      <c r="E33" s="89">
        <v>1</v>
      </c>
      <c r="F33" s="90">
        <v>29</v>
      </c>
      <c r="G33" s="91">
        <v>0</v>
      </c>
      <c r="H33" s="94">
        <v>0</v>
      </c>
      <c r="K33" s="113" t="s">
        <v>21</v>
      </c>
      <c r="L33" s="109">
        <v>10</v>
      </c>
      <c r="M33" s="89">
        <v>54</v>
      </c>
      <c r="N33" s="89">
        <v>0</v>
      </c>
      <c r="O33" s="141">
        <v>2</v>
      </c>
    </row>
    <row r="34" spans="1:15" x14ac:dyDescent="0.35">
      <c r="A34" s="145" t="s">
        <v>267</v>
      </c>
      <c r="B34" s="93">
        <v>11</v>
      </c>
      <c r="C34" s="89">
        <v>230</v>
      </c>
      <c r="D34" s="89">
        <v>78</v>
      </c>
      <c r="E34" s="89">
        <v>3</v>
      </c>
      <c r="F34" s="90">
        <v>28.75</v>
      </c>
      <c r="G34" s="91">
        <v>0</v>
      </c>
      <c r="H34" s="94">
        <v>2</v>
      </c>
      <c r="K34" s="113" t="s">
        <v>152</v>
      </c>
      <c r="L34" s="109">
        <v>7</v>
      </c>
      <c r="M34" s="89">
        <v>59</v>
      </c>
      <c r="N34" s="89">
        <v>0</v>
      </c>
      <c r="O34" s="141">
        <v>0</v>
      </c>
    </row>
    <row r="35" spans="1:15" x14ac:dyDescent="0.35">
      <c r="A35" s="145" t="s">
        <v>13</v>
      </c>
      <c r="B35" s="93">
        <v>2</v>
      </c>
      <c r="C35" s="89">
        <v>9</v>
      </c>
      <c r="D35" s="89">
        <v>7</v>
      </c>
      <c r="E35" s="89">
        <v>0</v>
      </c>
      <c r="F35" s="90">
        <v>4.5</v>
      </c>
      <c r="G35" s="91">
        <v>0</v>
      </c>
      <c r="H35" s="94">
        <v>0</v>
      </c>
      <c r="K35" s="113" t="s">
        <v>227</v>
      </c>
      <c r="L35" s="109">
        <v>4</v>
      </c>
      <c r="M35" s="89">
        <v>22</v>
      </c>
      <c r="N35" s="89">
        <v>1</v>
      </c>
      <c r="O35" s="141">
        <v>2</v>
      </c>
    </row>
    <row r="36" spans="1:15" x14ac:dyDescent="0.35">
      <c r="A36" s="145" t="s">
        <v>247</v>
      </c>
      <c r="B36" s="93">
        <v>3</v>
      </c>
      <c r="C36" s="89">
        <v>51</v>
      </c>
      <c r="D36" s="89">
        <v>41</v>
      </c>
      <c r="E36" s="89">
        <v>2</v>
      </c>
      <c r="F36" s="90">
        <v>51</v>
      </c>
      <c r="G36" s="91">
        <v>0</v>
      </c>
      <c r="H36" s="94">
        <v>0</v>
      </c>
      <c r="K36" s="118" t="s">
        <v>164</v>
      </c>
      <c r="L36" s="74">
        <v>2</v>
      </c>
      <c r="M36" s="73">
        <v>11</v>
      </c>
      <c r="N36" s="73">
        <v>0</v>
      </c>
      <c r="O36" s="85">
        <v>2</v>
      </c>
    </row>
    <row r="37" spans="1:15" x14ac:dyDescent="0.35">
      <c r="A37" s="145" t="s">
        <v>14</v>
      </c>
      <c r="B37" s="93">
        <v>2</v>
      </c>
      <c r="C37" s="89">
        <v>9</v>
      </c>
      <c r="D37" s="89">
        <v>5</v>
      </c>
      <c r="E37" s="89">
        <v>0</v>
      </c>
      <c r="F37" s="90">
        <v>4.5</v>
      </c>
      <c r="G37" s="91">
        <v>0</v>
      </c>
      <c r="H37" s="94">
        <v>0</v>
      </c>
      <c r="K37" s="118" t="s">
        <v>22</v>
      </c>
      <c r="L37" s="74">
        <v>5</v>
      </c>
      <c r="M37" s="73">
        <v>19</v>
      </c>
      <c r="N37" s="73">
        <v>1</v>
      </c>
      <c r="O37" s="85">
        <v>3</v>
      </c>
    </row>
    <row r="38" spans="1:15" x14ac:dyDescent="0.35">
      <c r="A38" s="146" t="s">
        <v>15</v>
      </c>
      <c r="B38" s="95">
        <v>1</v>
      </c>
      <c r="C38" s="92">
        <v>0</v>
      </c>
      <c r="D38" s="89">
        <v>0</v>
      </c>
      <c r="E38" s="92">
        <v>0</v>
      </c>
      <c r="F38" s="92">
        <v>0</v>
      </c>
      <c r="G38" s="91">
        <v>0</v>
      </c>
      <c r="H38" s="94">
        <v>0</v>
      </c>
      <c r="K38" s="118" t="s">
        <v>198</v>
      </c>
      <c r="L38" s="74">
        <v>7</v>
      </c>
      <c r="M38" s="73">
        <v>56</v>
      </c>
      <c r="N38" s="73">
        <v>0</v>
      </c>
      <c r="O38" s="85">
        <v>2</v>
      </c>
    </row>
    <row r="39" spans="1:15" x14ac:dyDescent="0.35">
      <c r="A39" s="145" t="s">
        <v>16</v>
      </c>
      <c r="B39" s="93">
        <v>1</v>
      </c>
      <c r="C39" s="89">
        <v>12</v>
      </c>
      <c r="D39" s="89">
        <v>12</v>
      </c>
      <c r="E39" s="89">
        <v>0</v>
      </c>
      <c r="F39" s="90">
        <v>12</v>
      </c>
      <c r="G39" s="91">
        <v>0</v>
      </c>
      <c r="H39" s="94">
        <v>0</v>
      </c>
      <c r="K39" s="118" t="s">
        <v>20</v>
      </c>
      <c r="L39" s="74">
        <v>5</v>
      </c>
      <c r="M39" s="73">
        <v>26</v>
      </c>
      <c r="N39" s="73">
        <v>0</v>
      </c>
      <c r="O39" s="85">
        <v>0</v>
      </c>
    </row>
    <row r="40" spans="1:15" ht="15" thickBot="1" x14ac:dyDescent="0.4">
      <c r="A40" s="145" t="s">
        <v>53</v>
      </c>
      <c r="B40" s="93">
        <v>1</v>
      </c>
      <c r="C40" s="89">
        <v>0</v>
      </c>
      <c r="D40" s="89">
        <v>0</v>
      </c>
      <c r="E40" s="89">
        <v>0</v>
      </c>
      <c r="F40" s="90">
        <v>0</v>
      </c>
      <c r="G40" s="91">
        <v>0</v>
      </c>
      <c r="H40" s="94">
        <v>0</v>
      </c>
      <c r="K40" s="119" t="s">
        <v>222</v>
      </c>
      <c r="L40" s="117">
        <v>2</v>
      </c>
      <c r="M40" s="87">
        <v>9</v>
      </c>
      <c r="N40" s="87">
        <v>1</v>
      </c>
      <c r="O40" s="88">
        <v>0</v>
      </c>
    </row>
    <row r="41" spans="1:15" x14ac:dyDescent="0.35">
      <c r="A41" s="145" t="s">
        <v>138</v>
      </c>
      <c r="B41" s="93">
        <v>1</v>
      </c>
      <c r="C41" s="89">
        <v>8</v>
      </c>
      <c r="D41" s="89">
        <v>8</v>
      </c>
      <c r="E41" s="89">
        <v>0</v>
      </c>
      <c r="F41" s="90">
        <v>8</v>
      </c>
      <c r="G41" s="91">
        <v>0</v>
      </c>
      <c r="H41" s="94">
        <v>0</v>
      </c>
    </row>
    <row r="42" spans="1:15" x14ac:dyDescent="0.35">
      <c r="A42" s="145" t="s">
        <v>217</v>
      </c>
      <c r="B42" s="93">
        <v>1</v>
      </c>
      <c r="C42" s="89">
        <v>22</v>
      </c>
      <c r="D42" s="89">
        <v>22</v>
      </c>
      <c r="E42" s="89">
        <v>1</v>
      </c>
      <c r="F42" s="90"/>
      <c r="G42" s="91">
        <v>0</v>
      </c>
      <c r="H42" s="94">
        <v>0</v>
      </c>
    </row>
    <row r="43" spans="1:15" x14ac:dyDescent="0.35">
      <c r="A43" s="145" t="s">
        <v>238</v>
      </c>
      <c r="B43" s="93">
        <v>3</v>
      </c>
      <c r="C43" s="89">
        <v>73</v>
      </c>
      <c r="D43" s="89">
        <v>48</v>
      </c>
      <c r="E43" s="89">
        <v>1</v>
      </c>
      <c r="F43" s="90">
        <v>36.5</v>
      </c>
      <c r="G43" s="91">
        <v>0</v>
      </c>
      <c r="H43" s="94">
        <v>0</v>
      </c>
    </row>
    <row r="44" spans="1:15" x14ac:dyDescent="0.35">
      <c r="A44" s="145" t="s">
        <v>204</v>
      </c>
      <c r="B44" s="93">
        <v>3</v>
      </c>
      <c r="C44" s="89">
        <v>14</v>
      </c>
      <c r="D44" s="89">
        <v>10</v>
      </c>
      <c r="E44" s="89">
        <v>0</v>
      </c>
      <c r="F44" s="90">
        <v>4.666666666666667</v>
      </c>
      <c r="G44" s="91">
        <v>0</v>
      </c>
      <c r="H44" s="94">
        <v>0</v>
      </c>
    </row>
    <row r="45" spans="1:15" x14ac:dyDescent="0.35">
      <c r="A45" s="148" t="s">
        <v>17</v>
      </c>
      <c r="B45" s="84">
        <v>3</v>
      </c>
      <c r="C45" s="73">
        <v>27</v>
      </c>
      <c r="D45" s="73">
        <v>19</v>
      </c>
      <c r="E45" s="73">
        <v>0</v>
      </c>
      <c r="F45" s="73">
        <v>9</v>
      </c>
      <c r="G45" s="73">
        <v>0</v>
      </c>
      <c r="H45" s="85">
        <v>0</v>
      </c>
    </row>
    <row r="46" spans="1:15" x14ac:dyDescent="0.35">
      <c r="A46" s="148" t="s">
        <v>200</v>
      </c>
      <c r="B46" s="84">
        <v>1</v>
      </c>
      <c r="C46" s="73">
        <v>24</v>
      </c>
      <c r="D46" s="73">
        <v>24</v>
      </c>
      <c r="E46" s="73">
        <v>0</v>
      </c>
      <c r="F46" s="73">
        <v>24</v>
      </c>
      <c r="G46" s="73">
        <v>0</v>
      </c>
      <c r="H46" s="85">
        <v>0</v>
      </c>
    </row>
    <row r="47" spans="1:15" x14ac:dyDescent="0.35">
      <c r="A47" s="148" t="s">
        <v>63</v>
      </c>
      <c r="B47" s="84">
        <v>1</v>
      </c>
      <c r="C47" s="73">
        <v>5</v>
      </c>
      <c r="D47" s="73">
        <v>5</v>
      </c>
      <c r="E47" s="73">
        <v>0</v>
      </c>
      <c r="F47" s="73">
        <v>5</v>
      </c>
      <c r="G47" s="73">
        <v>0</v>
      </c>
      <c r="H47" s="85">
        <v>0</v>
      </c>
    </row>
    <row r="48" spans="1:15" x14ac:dyDescent="0.35">
      <c r="A48" s="148" t="s">
        <v>18</v>
      </c>
      <c r="B48" s="84">
        <v>1</v>
      </c>
      <c r="C48" s="73">
        <v>5</v>
      </c>
      <c r="D48" s="73">
        <v>5</v>
      </c>
      <c r="E48" s="73">
        <v>0</v>
      </c>
      <c r="F48" s="73">
        <v>5</v>
      </c>
      <c r="G48" s="73">
        <v>0</v>
      </c>
      <c r="H48" s="85">
        <v>0</v>
      </c>
    </row>
    <row r="49" spans="1:8" x14ac:dyDescent="0.35">
      <c r="A49" s="148" t="s">
        <v>19</v>
      </c>
      <c r="B49" s="84">
        <v>1</v>
      </c>
      <c r="C49" s="73">
        <v>0</v>
      </c>
      <c r="D49" s="73">
        <v>0</v>
      </c>
      <c r="E49" s="73">
        <v>0</v>
      </c>
      <c r="F49" s="73">
        <v>0</v>
      </c>
      <c r="G49" s="73">
        <v>0</v>
      </c>
      <c r="H49" s="85">
        <v>0</v>
      </c>
    </row>
    <row r="50" spans="1:8" x14ac:dyDescent="0.35">
      <c r="A50" s="148" t="s">
        <v>21</v>
      </c>
      <c r="B50" s="84">
        <v>1</v>
      </c>
      <c r="C50" s="73">
        <v>62</v>
      </c>
      <c r="D50" s="73">
        <v>62</v>
      </c>
      <c r="E50" s="73">
        <v>0</v>
      </c>
      <c r="F50" s="73">
        <v>62</v>
      </c>
      <c r="G50" s="73">
        <v>0</v>
      </c>
      <c r="H50" s="85">
        <v>1</v>
      </c>
    </row>
    <row r="51" spans="1:8" x14ac:dyDescent="0.35">
      <c r="A51" s="148" t="s">
        <v>152</v>
      </c>
      <c r="B51" s="84">
        <v>2</v>
      </c>
      <c r="C51" s="73">
        <v>4</v>
      </c>
      <c r="D51" s="73">
        <v>4</v>
      </c>
      <c r="E51" s="73">
        <v>1</v>
      </c>
      <c r="F51" s="73">
        <v>4</v>
      </c>
      <c r="G51" s="73">
        <v>0</v>
      </c>
      <c r="H51" s="85">
        <v>0</v>
      </c>
    </row>
    <row r="52" spans="1:8" x14ac:dyDescent="0.35">
      <c r="A52" s="148" t="s">
        <v>20</v>
      </c>
      <c r="B52" s="84">
        <v>1</v>
      </c>
      <c r="C52" s="73">
        <v>22</v>
      </c>
      <c r="D52" s="73">
        <v>22</v>
      </c>
      <c r="E52" s="73">
        <v>0</v>
      </c>
      <c r="F52" s="73">
        <v>22</v>
      </c>
      <c r="G52" s="73">
        <v>0</v>
      </c>
      <c r="H52" s="85">
        <v>0</v>
      </c>
    </row>
    <row r="53" spans="1:8" x14ac:dyDescent="0.35">
      <c r="A53" s="148" t="s">
        <v>222</v>
      </c>
      <c r="B53" s="84">
        <v>1</v>
      </c>
      <c r="C53" s="73">
        <v>0</v>
      </c>
      <c r="D53" s="73">
        <v>0</v>
      </c>
      <c r="E53" s="73">
        <v>0</v>
      </c>
      <c r="F53" s="73">
        <v>0</v>
      </c>
      <c r="G53" s="73">
        <v>0</v>
      </c>
      <c r="H53" s="85">
        <v>0</v>
      </c>
    </row>
    <row r="54" spans="1:8" ht="15" thickBot="1" x14ac:dyDescent="0.4">
      <c r="A54" s="149" t="s">
        <v>265</v>
      </c>
      <c r="B54" s="86">
        <v>1</v>
      </c>
      <c r="C54" s="87">
        <v>1</v>
      </c>
      <c r="D54" s="87">
        <v>1</v>
      </c>
      <c r="E54" s="87">
        <v>1</v>
      </c>
      <c r="F54" s="87"/>
      <c r="G54" s="87">
        <v>0</v>
      </c>
      <c r="H54" s="88">
        <v>0</v>
      </c>
    </row>
  </sheetData>
  <mergeCells count="2">
    <mergeCell ref="A1:H1"/>
    <mergeCell ref="K1:O1"/>
  </mergeCells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"/>
  <sheetViews>
    <sheetView topLeftCell="A13" workbookViewId="0">
      <selection activeCell="A50" sqref="A50"/>
    </sheetView>
  </sheetViews>
  <sheetFormatPr defaultColWidth="8.81640625" defaultRowHeight="14.5" x14ac:dyDescent="0.35"/>
  <cols>
    <col min="1" max="1" width="13.81640625" bestFit="1" customWidth="1"/>
    <col min="2" max="2" width="6.81640625" bestFit="1" customWidth="1"/>
    <col min="3" max="3" width="9.81640625" bestFit="1" customWidth="1"/>
    <col min="4" max="4" width="12.6328125" bestFit="1" customWidth="1"/>
    <col min="5" max="5" width="8.453125" bestFit="1" customWidth="1"/>
    <col min="6" max="6" width="7.6328125" bestFit="1" customWidth="1"/>
    <col min="7" max="7" width="5" bestFit="1" customWidth="1"/>
    <col min="8" max="8" width="4" bestFit="1" customWidth="1"/>
    <col min="11" max="11" width="12.81640625" bestFit="1" customWidth="1"/>
    <col min="12" max="12" width="4.1796875" bestFit="1" customWidth="1"/>
    <col min="13" max="13" width="5.36328125" bestFit="1" customWidth="1"/>
    <col min="14" max="15" width="5.453125" bestFit="1" customWidth="1"/>
  </cols>
  <sheetData>
    <row r="1" spans="1:15" ht="15" thickBot="1" x14ac:dyDescent="0.4">
      <c r="A1" s="198" t="s">
        <v>95</v>
      </c>
      <c r="B1" s="199"/>
      <c r="C1" s="199"/>
      <c r="D1" s="199"/>
      <c r="E1" s="199"/>
      <c r="F1" s="199"/>
      <c r="G1" s="199"/>
      <c r="H1" s="200"/>
      <c r="K1" s="198" t="s">
        <v>124</v>
      </c>
      <c r="L1" s="199"/>
      <c r="M1" s="199"/>
      <c r="N1" s="199"/>
      <c r="O1" s="200"/>
    </row>
    <row r="2" spans="1:15" ht="15" thickBot="1" x14ac:dyDescent="0.4">
      <c r="A2" s="67"/>
      <c r="B2" s="67"/>
      <c r="C2" s="67"/>
      <c r="D2" s="67"/>
      <c r="E2" s="67"/>
      <c r="F2" s="67"/>
      <c r="G2" s="67"/>
      <c r="H2" s="67"/>
      <c r="K2" s="67"/>
      <c r="L2" s="67"/>
      <c r="M2" s="67"/>
      <c r="N2" s="67"/>
      <c r="O2" s="67"/>
    </row>
    <row r="3" spans="1:15" ht="15" thickBot="1" x14ac:dyDescent="0.4">
      <c r="A3" s="68"/>
      <c r="B3" s="105" t="s">
        <v>128</v>
      </c>
      <c r="C3" s="106" t="s">
        <v>87</v>
      </c>
      <c r="D3" s="106" t="s">
        <v>129</v>
      </c>
      <c r="E3" s="106" t="s">
        <v>88</v>
      </c>
      <c r="F3" s="106" t="s">
        <v>89</v>
      </c>
      <c r="G3" s="106" t="s">
        <v>91</v>
      </c>
      <c r="H3" s="107" t="s">
        <v>92</v>
      </c>
      <c r="K3" s="68"/>
      <c r="L3" s="105" t="s">
        <v>154</v>
      </c>
      <c r="M3" s="106" t="s">
        <v>118</v>
      </c>
      <c r="N3" s="106" t="s">
        <v>155</v>
      </c>
      <c r="O3" s="106" t="s">
        <v>156</v>
      </c>
    </row>
    <row r="4" spans="1:15" x14ac:dyDescent="0.35">
      <c r="A4" s="144" t="s">
        <v>164</v>
      </c>
      <c r="B4" s="147">
        <v>12</v>
      </c>
      <c r="C4" s="136">
        <v>358</v>
      </c>
      <c r="D4" s="136">
        <v>109</v>
      </c>
      <c r="E4" s="136">
        <v>4</v>
      </c>
      <c r="F4" s="137">
        <v>44.75</v>
      </c>
      <c r="G4" s="138">
        <v>1</v>
      </c>
      <c r="H4" s="139">
        <v>2</v>
      </c>
      <c r="K4" s="112" t="s">
        <v>199</v>
      </c>
      <c r="L4" s="135">
        <v>165</v>
      </c>
      <c r="M4" s="136">
        <v>613</v>
      </c>
      <c r="N4" s="136">
        <v>27</v>
      </c>
      <c r="O4" s="140">
        <v>24</v>
      </c>
    </row>
    <row r="5" spans="1:15" x14ac:dyDescent="0.35">
      <c r="A5" s="145" t="s">
        <v>201</v>
      </c>
      <c r="B5" s="93">
        <v>13</v>
      </c>
      <c r="C5" s="89">
        <v>173</v>
      </c>
      <c r="D5" s="89">
        <v>51</v>
      </c>
      <c r="E5" s="89">
        <v>8</v>
      </c>
      <c r="F5" s="90">
        <v>34.6</v>
      </c>
      <c r="G5" s="91">
        <v>0</v>
      </c>
      <c r="H5" s="94">
        <v>1</v>
      </c>
      <c r="K5" s="113" t="s">
        <v>280</v>
      </c>
      <c r="L5" s="109">
        <v>104</v>
      </c>
      <c r="M5" s="89">
        <v>458</v>
      </c>
      <c r="N5" s="89">
        <v>13</v>
      </c>
      <c r="O5" s="141">
        <v>16</v>
      </c>
    </row>
    <row r="6" spans="1:15" x14ac:dyDescent="0.35">
      <c r="A6" s="145" t="s">
        <v>242</v>
      </c>
      <c r="B6" s="93">
        <v>18</v>
      </c>
      <c r="C6" s="89">
        <v>525</v>
      </c>
      <c r="D6" s="89">
        <v>105</v>
      </c>
      <c r="E6" s="89">
        <v>2</v>
      </c>
      <c r="F6" s="90">
        <v>32.8125</v>
      </c>
      <c r="G6" s="91">
        <v>1</v>
      </c>
      <c r="H6" s="94">
        <v>2</v>
      </c>
      <c r="K6" s="113" t="s">
        <v>143</v>
      </c>
      <c r="L6" s="109">
        <v>103</v>
      </c>
      <c r="M6" s="89">
        <v>353</v>
      </c>
      <c r="N6" s="89">
        <v>18</v>
      </c>
      <c r="O6" s="141">
        <v>24</v>
      </c>
    </row>
    <row r="7" spans="1:15" x14ac:dyDescent="0.35">
      <c r="A7" s="145" t="s">
        <v>143</v>
      </c>
      <c r="B7" s="93">
        <v>12</v>
      </c>
      <c r="C7" s="89">
        <v>474</v>
      </c>
      <c r="D7" s="89">
        <v>123</v>
      </c>
      <c r="E7" s="89">
        <v>0</v>
      </c>
      <c r="F7" s="90">
        <v>39.5</v>
      </c>
      <c r="G7" s="91">
        <v>2</v>
      </c>
      <c r="H7" s="94">
        <v>2</v>
      </c>
      <c r="K7" s="113" t="s">
        <v>214</v>
      </c>
      <c r="L7" s="109">
        <v>121</v>
      </c>
      <c r="M7" s="89">
        <v>583</v>
      </c>
      <c r="N7" s="89">
        <v>11</v>
      </c>
      <c r="O7" s="141">
        <v>30</v>
      </c>
    </row>
    <row r="8" spans="1:15" x14ac:dyDescent="0.35">
      <c r="A8" s="145" t="s">
        <v>9</v>
      </c>
      <c r="B8" s="93">
        <v>2</v>
      </c>
      <c r="C8" s="89">
        <v>66</v>
      </c>
      <c r="D8" s="89">
        <v>40</v>
      </c>
      <c r="E8" s="89">
        <v>1</v>
      </c>
      <c r="F8" s="90">
        <v>66</v>
      </c>
      <c r="G8" s="91">
        <v>0</v>
      </c>
      <c r="H8" s="94">
        <v>0</v>
      </c>
      <c r="K8" s="113" t="s">
        <v>165</v>
      </c>
      <c r="L8" s="109">
        <v>44</v>
      </c>
      <c r="M8" s="89">
        <v>170</v>
      </c>
      <c r="N8" s="89">
        <v>11</v>
      </c>
      <c r="O8" s="141">
        <v>9</v>
      </c>
    </row>
    <row r="9" spans="1:15" x14ac:dyDescent="0.35">
      <c r="A9" s="145" t="s">
        <v>199</v>
      </c>
      <c r="B9" s="93">
        <v>17</v>
      </c>
      <c r="C9" s="89">
        <v>804</v>
      </c>
      <c r="D9" s="89">
        <v>125</v>
      </c>
      <c r="E9" s="89">
        <v>5</v>
      </c>
      <c r="F9" s="90">
        <v>67</v>
      </c>
      <c r="G9" s="91">
        <v>2</v>
      </c>
      <c r="H9" s="94">
        <v>5</v>
      </c>
      <c r="K9" s="113" t="s">
        <v>247</v>
      </c>
      <c r="L9" s="109">
        <v>18</v>
      </c>
      <c r="M9" s="89">
        <v>72</v>
      </c>
      <c r="N9" s="89">
        <v>1</v>
      </c>
      <c r="O9" s="141">
        <v>3</v>
      </c>
    </row>
    <row r="10" spans="1:15" x14ac:dyDescent="0.35">
      <c r="A10" s="145" t="s">
        <v>134</v>
      </c>
      <c r="B10" s="93">
        <v>2</v>
      </c>
      <c r="C10" s="89">
        <v>1</v>
      </c>
      <c r="D10" s="89">
        <v>1</v>
      </c>
      <c r="E10" s="89">
        <v>0</v>
      </c>
      <c r="F10" s="90">
        <v>0.5</v>
      </c>
      <c r="G10" s="91">
        <v>0</v>
      </c>
      <c r="H10" s="94">
        <v>0</v>
      </c>
      <c r="K10" s="113" t="s">
        <v>230</v>
      </c>
      <c r="L10" s="109">
        <v>4</v>
      </c>
      <c r="M10" s="89">
        <v>11</v>
      </c>
      <c r="N10" s="89">
        <v>0</v>
      </c>
      <c r="O10" s="141">
        <v>1</v>
      </c>
    </row>
    <row r="11" spans="1:15" x14ac:dyDescent="0.35">
      <c r="A11" s="145" t="s">
        <v>224</v>
      </c>
      <c r="B11" s="93">
        <v>13</v>
      </c>
      <c r="C11" s="89">
        <v>206</v>
      </c>
      <c r="D11" s="89">
        <v>48</v>
      </c>
      <c r="E11" s="89">
        <v>0</v>
      </c>
      <c r="F11" s="90">
        <v>15.846153846153847</v>
      </c>
      <c r="G11" s="91">
        <v>0</v>
      </c>
      <c r="H11" s="94">
        <v>0</v>
      </c>
      <c r="K11" s="113" t="s">
        <v>238</v>
      </c>
      <c r="L11" s="109">
        <v>39</v>
      </c>
      <c r="M11" s="89">
        <v>151</v>
      </c>
      <c r="N11" s="89">
        <v>4</v>
      </c>
      <c r="O11" s="141">
        <v>9</v>
      </c>
    </row>
    <row r="12" spans="1:15" x14ac:dyDescent="0.35">
      <c r="A12" s="145" t="s">
        <v>214</v>
      </c>
      <c r="B12" s="93">
        <v>7</v>
      </c>
      <c r="C12" s="89">
        <v>52</v>
      </c>
      <c r="D12" s="89">
        <v>24</v>
      </c>
      <c r="E12" s="89">
        <v>6</v>
      </c>
      <c r="F12" s="90">
        <v>52</v>
      </c>
      <c r="G12" s="91">
        <v>0</v>
      </c>
      <c r="H12" s="94">
        <v>0</v>
      </c>
      <c r="K12" s="113" t="s">
        <v>24</v>
      </c>
      <c r="L12" s="109">
        <v>19</v>
      </c>
      <c r="M12" s="89">
        <v>101</v>
      </c>
      <c r="N12" s="89">
        <v>2</v>
      </c>
      <c r="O12" s="141">
        <v>2</v>
      </c>
    </row>
    <row r="13" spans="1:15" x14ac:dyDescent="0.35">
      <c r="A13" s="145" t="s">
        <v>280</v>
      </c>
      <c r="B13" s="93">
        <v>3</v>
      </c>
      <c r="C13" s="89">
        <v>15</v>
      </c>
      <c r="D13" s="89">
        <v>11</v>
      </c>
      <c r="E13" s="89">
        <v>1</v>
      </c>
      <c r="F13" s="90">
        <v>7.5</v>
      </c>
      <c r="G13" s="91">
        <v>0</v>
      </c>
      <c r="H13" s="94">
        <v>0</v>
      </c>
      <c r="K13" s="113" t="s">
        <v>220</v>
      </c>
      <c r="L13" s="109">
        <v>28</v>
      </c>
      <c r="M13" s="89">
        <v>169</v>
      </c>
      <c r="N13" s="89">
        <v>5</v>
      </c>
      <c r="O13" s="141">
        <v>3</v>
      </c>
    </row>
    <row r="14" spans="1:15" x14ac:dyDescent="0.35">
      <c r="A14" s="145" t="s">
        <v>23</v>
      </c>
      <c r="B14" s="93">
        <v>3</v>
      </c>
      <c r="C14" s="89">
        <v>15</v>
      </c>
      <c r="D14" s="89">
        <v>10</v>
      </c>
      <c r="E14" s="89">
        <v>0</v>
      </c>
      <c r="F14" s="90">
        <v>5</v>
      </c>
      <c r="G14" s="91">
        <v>0</v>
      </c>
      <c r="H14" s="94">
        <v>0</v>
      </c>
      <c r="K14" s="113" t="s">
        <v>201</v>
      </c>
      <c r="L14" s="109">
        <v>59</v>
      </c>
      <c r="M14" s="89">
        <v>381</v>
      </c>
      <c r="N14" s="89">
        <v>3</v>
      </c>
      <c r="O14" s="141">
        <v>8</v>
      </c>
    </row>
    <row r="15" spans="1:15" x14ac:dyDescent="0.35">
      <c r="A15" s="145" t="s">
        <v>238</v>
      </c>
      <c r="B15" s="93">
        <v>5</v>
      </c>
      <c r="C15" s="89">
        <v>115</v>
      </c>
      <c r="D15" s="89">
        <v>47</v>
      </c>
      <c r="E15" s="89">
        <v>2</v>
      </c>
      <c r="F15" s="90">
        <v>38.333333333333336</v>
      </c>
      <c r="G15" s="91">
        <v>0</v>
      </c>
      <c r="H15" s="94">
        <v>0</v>
      </c>
      <c r="K15" s="113" t="s">
        <v>206</v>
      </c>
      <c r="L15" s="109">
        <v>3</v>
      </c>
      <c r="M15" s="89">
        <v>13</v>
      </c>
      <c r="N15" s="89">
        <v>0</v>
      </c>
      <c r="O15" s="141">
        <v>0</v>
      </c>
    </row>
    <row r="16" spans="1:15" x14ac:dyDescent="0.35">
      <c r="A16" s="145" t="s">
        <v>165</v>
      </c>
      <c r="B16" s="93">
        <v>6</v>
      </c>
      <c r="C16" s="89">
        <v>267</v>
      </c>
      <c r="D16" s="89">
        <v>95</v>
      </c>
      <c r="E16" s="89">
        <v>1</v>
      </c>
      <c r="F16" s="90">
        <v>53.4</v>
      </c>
      <c r="G16" s="91">
        <v>0</v>
      </c>
      <c r="H16" s="94">
        <v>2</v>
      </c>
      <c r="K16" s="113" t="s">
        <v>225</v>
      </c>
      <c r="L16" s="109">
        <v>5</v>
      </c>
      <c r="M16" s="89">
        <v>36</v>
      </c>
      <c r="N16" s="89">
        <v>0</v>
      </c>
      <c r="O16" s="141">
        <v>0</v>
      </c>
    </row>
    <row r="17" spans="1:15" x14ac:dyDescent="0.35">
      <c r="A17" s="145" t="s">
        <v>225</v>
      </c>
      <c r="B17" s="93">
        <v>14</v>
      </c>
      <c r="C17" s="89">
        <v>341</v>
      </c>
      <c r="D17" s="89">
        <v>65</v>
      </c>
      <c r="E17" s="89">
        <v>2</v>
      </c>
      <c r="F17" s="90">
        <v>28.416666666666668</v>
      </c>
      <c r="G17" s="91">
        <v>0</v>
      </c>
      <c r="H17" s="94">
        <v>1</v>
      </c>
      <c r="K17" s="113" t="s">
        <v>233</v>
      </c>
      <c r="L17" s="109">
        <v>44</v>
      </c>
      <c r="M17" s="89">
        <v>202</v>
      </c>
      <c r="N17" s="89">
        <v>3</v>
      </c>
      <c r="O17" s="141">
        <v>11</v>
      </c>
    </row>
    <row r="18" spans="1:15" x14ac:dyDescent="0.35">
      <c r="A18" s="145" t="s">
        <v>247</v>
      </c>
      <c r="B18" s="93">
        <v>2</v>
      </c>
      <c r="C18" s="89">
        <v>20</v>
      </c>
      <c r="D18" s="89">
        <v>11</v>
      </c>
      <c r="E18" s="89">
        <v>0</v>
      </c>
      <c r="F18" s="90">
        <v>10</v>
      </c>
      <c r="G18" s="91">
        <v>0</v>
      </c>
      <c r="H18" s="94">
        <v>0</v>
      </c>
      <c r="K18" s="113" t="s">
        <v>134</v>
      </c>
      <c r="L18" s="109">
        <v>9</v>
      </c>
      <c r="M18" s="89">
        <v>99</v>
      </c>
      <c r="N18" s="89">
        <v>0</v>
      </c>
      <c r="O18" s="141">
        <v>3</v>
      </c>
    </row>
    <row r="19" spans="1:15" x14ac:dyDescent="0.35">
      <c r="A19" s="145" t="s">
        <v>230</v>
      </c>
      <c r="B19" s="93">
        <v>2</v>
      </c>
      <c r="C19" s="89">
        <v>32</v>
      </c>
      <c r="D19" s="89">
        <v>32</v>
      </c>
      <c r="E19" s="89">
        <v>0</v>
      </c>
      <c r="F19" s="90">
        <v>16</v>
      </c>
      <c r="G19" s="91">
        <v>0</v>
      </c>
      <c r="H19" s="94">
        <v>0</v>
      </c>
      <c r="K19" s="113" t="s">
        <v>131</v>
      </c>
      <c r="L19" s="109">
        <v>37</v>
      </c>
      <c r="M19" s="89">
        <v>276</v>
      </c>
      <c r="N19" s="89">
        <v>1</v>
      </c>
      <c r="O19" s="141">
        <v>7</v>
      </c>
    </row>
    <row r="20" spans="1:15" x14ac:dyDescent="0.35">
      <c r="A20" s="145" t="s">
        <v>220</v>
      </c>
      <c r="B20" s="93">
        <v>5</v>
      </c>
      <c r="C20" s="89">
        <v>80</v>
      </c>
      <c r="D20" s="89">
        <v>51</v>
      </c>
      <c r="E20" s="89">
        <v>1</v>
      </c>
      <c r="F20" s="90">
        <v>20</v>
      </c>
      <c r="G20" s="91">
        <v>0</v>
      </c>
      <c r="H20" s="94">
        <v>1</v>
      </c>
      <c r="K20" s="113" t="s">
        <v>140</v>
      </c>
      <c r="L20" s="109">
        <v>10</v>
      </c>
      <c r="M20" s="89">
        <v>41</v>
      </c>
      <c r="N20" s="89">
        <v>1</v>
      </c>
      <c r="O20" s="141">
        <v>3</v>
      </c>
    </row>
    <row r="21" spans="1:15" x14ac:dyDescent="0.35">
      <c r="A21" s="145" t="s">
        <v>213</v>
      </c>
      <c r="B21" s="93">
        <v>3</v>
      </c>
      <c r="C21" s="89">
        <v>46</v>
      </c>
      <c r="D21" s="89">
        <v>28</v>
      </c>
      <c r="E21" s="89">
        <v>0</v>
      </c>
      <c r="F21" s="90">
        <v>15.333333333333334</v>
      </c>
      <c r="G21" s="91">
        <v>0</v>
      </c>
      <c r="H21" s="94">
        <v>0</v>
      </c>
      <c r="K21" s="113" t="s">
        <v>212</v>
      </c>
      <c r="L21" s="109">
        <v>7</v>
      </c>
      <c r="M21" s="89">
        <v>48</v>
      </c>
      <c r="N21" s="89">
        <v>0</v>
      </c>
      <c r="O21" s="141">
        <v>3</v>
      </c>
    </row>
    <row r="22" spans="1:15" x14ac:dyDescent="0.35">
      <c r="A22" s="145" t="s">
        <v>24</v>
      </c>
      <c r="B22" s="93">
        <v>3</v>
      </c>
      <c r="C22" s="89">
        <v>9</v>
      </c>
      <c r="D22" s="89">
        <v>8</v>
      </c>
      <c r="E22" s="89">
        <v>1</v>
      </c>
      <c r="F22" s="90">
        <v>4.5</v>
      </c>
      <c r="G22" s="91">
        <v>0</v>
      </c>
      <c r="H22" s="94">
        <v>0</v>
      </c>
      <c r="K22" s="113" t="s">
        <v>9</v>
      </c>
      <c r="L22" s="109">
        <v>10</v>
      </c>
      <c r="M22" s="89">
        <v>65</v>
      </c>
      <c r="N22" s="89">
        <v>1</v>
      </c>
      <c r="O22" s="141">
        <v>1</v>
      </c>
    </row>
    <row r="23" spans="1:15" x14ac:dyDescent="0.35">
      <c r="A23" s="145" t="s">
        <v>211</v>
      </c>
      <c r="B23" s="93">
        <v>8</v>
      </c>
      <c r="C23" s="89">
        <v>62</v>
      </c>
      <c r="D23" s="89">
        <v>22</v>
      </c>
      <c r="E23" s="89">
        <v>1</v>
      </c>
      <c r="F23" s="90">
        <v>8.8571428571428577</v>
      </c>
      <c r="G23" s="91">
        <v>0</v>
      </c>
      <c r="H23" s="94">
        <v>0</v>
      </c>
      <c r="K23" s="113" t="s">
        <v>132</v>
      </c>
      <c r="L23" s="109">
        <v>8</v>
      </c>
      <c r="M23" s="89">
        <v>43</v>
      </c>
      <c r="N23" s="89">
        <v>0</v>
      </c>
      <c r="O23" s="141">
        <v>1</v>
      </c>
    </row>
    <row r="24" spans="1:15" x14ac:dyDescent="0.35">
      <c r="A24" s="145" t="s">
        <v>212</v>
      </c>
      <c r="B24" s="93">
        <v>2</v>
      </c>
      <c r="C24" s="89">
        <v>9</v>
      </c>
      <c r="D24" s="89">
        <v>9</v>
      </c>
      <c r="E24" s="89">
        <v>0</v>
      </c>
      <c r="F24" s="90">
        <v>4.5</v>
      </c>
      <c r="G24" s="91">
        <v>0</v>
      </c>
      <c r="H24" s="94">
        <v>0</v>
      </c>
      <c r="K24" s="113" t="s">
        <v>26</v>
      </c>
      <c r="L24" s="109">
        <v>3</v>
      </c>
      <c r="M24" s="89">
        <v>23</v>
      </c>
      <c r="N24" s="89">
        <v>0</v>
      </c>
      <c r="O24" s="141">
        <v>0</v>
      </c>
    </row>
    <row r="25" spans="1:15" x14ac:dyDescent="0.35">
      <c r="A25" s="145" t="s">
        <v>12</v>
      </c>
      <c r="B25" s="93">
        <v>5</v>
      </c>
      <c r="C25" s="89">
        <v>27</v>
      </c>
      <c r="D25" s="89">
        <v>17</v>
      </c>
      <c r="E25" s="89">
        <v>0</v>
      </c>
      <c r="F25" s="90">
        <v>5.4</v>
      </c>
      <c r="G25" s="91">
        <v>0</v>
      </c>
      <c r="H25" s="94">
        <v>0</v>
      </c>
      <c r="K25" s="113" t="s">
        <v>36</v>
      </c>
      <c r="L25" s="109">
        <v>5</v>
      </c>
      <c r="M25" s="89">
        <v>15</v>
      </c>
      <c r="N25" s="89">
        <v>1</v>
      </c>
      <c r="O25" s="141">
        <v>2</v>
      </c>
    </row>
    <row r="26" spans="1:15" x14ac:dyDescent="0.35">
      <c r="A26" s="145" t="s">
        <v>206</v>
      </c>
      <c r="B26" s="93">
        <v>1</v>
      </c>
      <c r="C26" s="89">
        <v>1</v>
      </c>
      <c r="D26" s="89">
        <v>1</v>
      </c>
      <c r="E26" s="89">
        <v>0</v>
      </c>
      <c r="F26" s="90">
        <v>1</v>
      </c>
      <c r="G26" s="91">
        <v>0</v>
      </c>
      <c r="H26" s="94">
        <v>0</v>
      </c>
      <c r="K26" s="113" t="s">
        <v>241</v>
      </c>
      <c r="L26" s="109">
        <v>17</v>
      </c>
      <c r="M26" s="89">
        <v>113</v>
      </c>
      <c r="N26" s="89">
        <v>2</v>
      </c>
      <c r="O26" s="141">
        <v>6</v>
      </c>
    </row>
    <row r="27" spans="1:15" x14ac:dyDescent="0.35">
      <c r="A27" s="145" t="s">
        <v>233</v>
      </c>
      <c r="B27" s="93">
        <v>6</v>
      </c>
      <c r="C27" s="89">
        <v>273</v>
      </c>
      <c r="D27" s="89">
        <v>78</v>
      </c>
      <c r="E27" s="89">
        <v>1</v>
      </c>
      <c r="F27" s="90">
        <v>54.6</v>
      </c>
      <c r="G27" s="91">
        <v>0</v>
      </c>
      <c r="H27" s="94">
        <v>3</v>
      </c>
      <c r="K27" s="113" t="s">
        <v>29</v>
      </c>
      <c r="L27" s="109">
        <v>4</v>
      </c>
      <c r="M27" s="89">
        <v>17</v>
      </c>
      <c r="N27" s="89">
        <v>0</v>
      </c>
      <c r="O27" s="141">
        <v>1</v>
      </c>
    </row>
    <row r="28" spans="1:15" x14ac:dyDescent="0.35">
      <c r="A28" s="145" t="s">
        <v>45</v>
      </c>
      <c r="B28" s="93">
        <v>1</v>
      </c>
      <c r="C28" s="89">
        <v>7</v>
      </c>
      <c r="D28" s="89">
        <v>7</v>
      </c>
      <c r="E28" s="89">
        <v>0</v>
      </c>
      <c r="F28" s="90">
        <v>7</v>
      </c>
      <c r="G28" s="91">
        <v>0</v>
      </c>
      <c r="H28" s="94">
        <v>0</v>
      </c>
      <c r="K28" s="113" t="s">
        <v>28</v>
      </c>
      <c r="L28" s="109">
        <v>9</v>
      </c>
      <c r="M28" s="89">
        <v>54</v>
      </c>
      <c r="N28" s="89">
        <v>0</v>
      </c>
      <c r="O28" s="141">
        <v>1</v>
      </c>
    </row>
    <row r="29" spans="1:15" x14ac:dyDescent="0.35">
      <c r="A29" s="145" t="s">
        <v>131</v>
      </c>
      <c r="B29" s="93">
        <v>5</v>
      </c>
      <c r="C29" s="89">
        <v>34</v>
      </c>
      <c r="D29" s="89">
        <v>8</v>
      </c>
      <c r="E29" s="89">
        <v>3</v>
      </c>
      <c r="F29" s="90">
        <v>17</v>
      </c>
      <c r="G29" s="91">
        <v>0</v>
      </c>
      <c r="H29" s="94">
        <v>0</v>
      </c>
      <c r="K29" s="113" t="s">
        <v>30</v>
      </c>
      <c r="L29" s="109">
        <v>9</v>
      </c>
      <c r="M29" s="89">
        <v>26</v>
      </c>
      <c r="N29" s="89">
        <v>0</v>
      </c>
      <c r="O29" s="141">
        <v>0</v>
      </c>
    </row>
    <row r="30" spans="1:15" x14ac:dyDescent="0.35">
      <c r="A30" s="145" t="s">
        <v>227</v>
      </c>
      <c r="B30" s="93">
        <v>3</v>
      </c>
      <c r="C30" s="89">
        <v>15</v>
      </c>
      <c r="D30" s="89">
        <v>10</v>
      </c>
      <c r="E30" s="89">
        <v>2</v>
      </c>
      <c r="F30" s="90">
        <v>15</v>
      </c>
      <c r="G30" s="91">
        <v>0</v>
      </c>
      <c r="H30" s="94">
        <v>0</v>
      </c>
      <c r="K30" s="113" t="s">
        <v>3</v>
      </c>
      <c r="L30" s="109">
        <v>9</v>
      </c>
      <c r="M30" s="89">
        <v>45</v>
      </c>
      <c r="N30" s="89">
        <v>0</v>
      </c>
      <c r="O30" s="141">
        <v>3</v>
      </c>
    </row>
    <row r="31" spans="1:15" x14ac:dyDescent="0.35">
      <c r="A31" s="145" t="s">
        <v>14</v>
      </c>
      <c r="B31" s="93">
        <v>3</v>
      </c>
      <c r="C31" s="89">
        <v>9</v>
      </c>
      <c r="D31" s="89">
        <v>5</v>
      </c>
      <c r="E31" s="89">
        <v>0</v>
      </c>
      <c r="F31" s="90">
        <v>3</v>
      </c>
      <c r="G31" s="91">
        <v>0</v>
      </c>
      <c r="H31" s="94">
        <v>0</v>
      </c>
      <c r="K31" s="113" t="s">
        <v>37</v>
      </c>
      <c r="L31" s="109">
        <v>15</v>
      </c>
      <c r="M31" s="89">
        <v>54</v>
      </c>
      <c r="N31" s="89">
        <v>4</v>
      </c>
      <c r="O31" s="141">
        <v>1</v>
      </c>
    </row>
    <row r="32" spans="1:15" x14ac:dyDescent="0.35">
      <c r="A32" s="145" t="s">
        <v>140</v>
      </c>
      <c r="B32" s="93">
        <v>2</v>
      </c>
      <c r="C32" s="89">
        <v>20</v>
      </c>
      <c r="D32" s="89">
        <v>20</v>
      </c>
      <c r="E32" s="89">
        <v>0</v>
      </c>
      <c r="F32" s="90">
        <v>10</v>
      </c>
      <c r="G32" s="91">
        <v>0</v>
      </c>
      <c r="H32" s="94">
        <v>0</v>
      </c>
      <c r="K32" s="113" t="s">
        <v>38</v>
      </c>
      <c r="L32" s="109">
        <v>3</v>
      </c>
      <c r="M32" s="89">
        <v>13</v>
      </c>
      <c r="N32" s="89">
        <v>2</v>
      </c>
      <c r="O32" s="141">
        <v>0</v>
      </c>
    </row>
    <row r="33" spans="1:15" x14ac:dyDescent="0.35">
      <c r="A33" s="145" t="s">
        <v>9</v>
      </c>
      <c r="B33" s="93">
        <v>2</v>
      </c>
      <c r="C33" s="89">
        <v>39</v>
      </c>
      <c r="D33" s="89">
        <v>26</v>
      </c>
      <c r="E33" s="89">
        <v>1</v>
      </c>
      <c r="F33" s="90">
        <v>39</v>
      </c>
      <c r="G33" s="91">
        <v>0</v>
      </c>
      <c r="H33" s="94">
        <v>0</v>
      </c>
      <c r="K33" s="113" t="s">
        <v>211</v>
      </c>
      <c r="L33" s="109">
        <v>12</v>
      </c>
      <c r="M33" s="89">
        <v>45</v>
      </c>
      <c r="N33" s="89">
        <v>1</v>
      </c>
      <c r="O33" s="141">
        <v>3</v>
      </c>
    </row>
    <row r="34" spans="1:15" x14ac:dyDescent="0.35">
      <c r="A34" s="145" t="s">
        <v>25</v>
      </c>
      <c r="B34" s="93">
        <v>1</v>
      </c>
      <c r="C34" s="89">
        <v>32</v>
      </c>
      <c r="D34" s="89">
        <v>32</v>
      </c>
      <c r="E34" s="89">
        <v>0</v>
      </c>
      <c r="F34" s="90">
        <v>32</v>
      </c>
      <c r="G34" s="91">
        <v>0</v>
      </c>
      <c r="H34" s="94">
        <v>0</v>
      </c>
      <c r="K34" s="113" t="s">
        <v>39</v>
      </c>
      <c r="L34" s="109">
        <v>13</v>
      </c>
      <c r="M34" s="89">
        <v>74</v>
      </c>
      <c r="N34" s="89">
        <v>0</v>
      </c>
      <c r="O34" s="141">
        <v>1</v>
      </c>
    </row>
    <row r="35" spans="1:15" x14ac:dyDescent="0.35">
      <c r="A35" s="145" t="s">
        <v>26</v>
      </c>
      <c r="B35" s="93">
        <v>1</v>
      </c>
      <c r="C35" s="89">
        <v>1</v>
      </c>
      <c r="D35" s="89">
        <v>1</v>
      </c>
      <c r="E35" s="89">
        <v>0</v>
      </c>
      <c r="F35" s="90">
        <v>1</v>
      </c>
      <c r="G35" s="91">
        <v>0</v>
      </c>
      <c r="H35" s="94">
        <v>0</v>
      </c>
      <c r="K35" s="113" t="s">
        <v>203</v>
      </c>
      <c r="L35" s="109">
        <v>7</v>
      </c>
      <c r="M35" s="89">
        <v>51</v>
      </c>
      <c r="N35" s="89">
        <v>0</v>
      </c>
      <c r="O35" s="141">
        <v>2</v>
      </c>
    </row>
    <row r="36" spans="1:15" x14ac:dyDescent="0.35">
      <c r="A36" s="145" t="s">
        <v>27</v>
      </c>
      <c r="B36" s="93">
        <v>1</v>
      </c>
      <c r="C36" s="89">
        <v>0</v>
      </c>
      <c r="D36" s="89">
        <v>0</v>
      </c>
      <c r="E36" s="89">
        <v>0</v>
      </c>
      <c r="F36" s="90">
        <v>0</v>
      </c>
      <c r="G36" s="91">
        <v>0</v>
      </c>
      <c r="H36" s="94">
        <v>0</v>
      </c>
      <c r="K36" s="118" t="s">
        <v>222</v>
      </c>
      <c r="L36" s="74">
        <v>4</v>
      </c>
      <c r="M36" s="73">
        <v>37</v>
      </c>
      <c r="N36" s="73">
        <v>0</v>
      </c>
      <c r="O36" s="85">
        <v>1</v>
      </c>
    </row>
    <row r="37" spans="1:15" x14ac:dyDescent="0.35">
      <c r="A37" s="145" t="s">
        <v>28</v>
      </c>
      <c r="B37" s="93">
        <v>1</v>
      </c>
      <c r="C37" s="89">
        <v>25</v>
      </c>
      <c r="D37" s="89">
        <v>25</v>
      </c>
      <c r="E37" s="89">
        <v>0</v>
      </c>
      <c r="F37" s="90">
        <v>25</v>
      </c>
      <c r="G37" s="91">
        <v>0</v>
      </c>
      <c r="H37" s="94">
        <v>0</v>
      </c>
      <c r="K37" s="118" t="s">
        <v>217</v>
      </c>
      <c r="L37" s="74">
        <v>6</v>
      </c>
      <c r="M37" s="73">
        <v>42</v>
      </c>
      <c r="N37" s="73">
        <v>0</v>
      </c>
      <c r="O37" s="85">
        <v>2</v>
      </c>
    </row>
    <row r="38" spans="1:15" x14ac:dyDescent="0.35">
      <c r="A38" s="146" t="s">
        <v>29</v>
      </c>
      <c r="B38" s="95">
        <v>1</v>
      </c>
      <c r="C38" s="92">
        <v>20</v>
      </c>
      <c r="D38" s="89">
        <v>20</v>
      </c>
      <c r="E38" s="92">
        <v>0</v>
      </c>
      <c r="F38" s="92">
        <v>20</v>
      </c>
      <c r="G38" s="91">
        <v>0</v>
      </c>
      <c r="H38" s="94">
        <v>0</v>
      </c>
      <c r="K38" s="118" t="s">
        <v>40</v>
      </c>
      <c r="L38" s="74">
        <v>8</v>
      </c>
      <c r="M38" s="73">
        <v>11</v>
      </c>
      <c r="N38" s="73">
        <v>1</v>
      </c>
      <c r="O38" s="85">
        <v>1</v>
      </c>
    </row>
    <row r="39" spans="1:15" ht="15" thickBot="1" x14ac:dyDescent="0.4">
      <c r="A39" s="145" t="s">
        <v>148</v>
      </c>
      <c r="B39" s="93">
        <v>4</v>
      </c>
      <c r="C39" s="89">
        <v>31</v>
      </c>
      <c r="D39" s="89">
        <v>12</v>
      </c>
      <c r="E39" s="89">
        <v>3</v>
      </c>
      <c r="F39" s="90">
        <v>31</v>
      </c>
      <c r="G39" s="91">
        <v>0</v>
      </c>
      <c r="H39" s="94">
        <v>0</v>
      </c>
      <c r="K39" s="119" t="s">
        <v>168</v>
      </c>
      <c r="L39" s="117">
        <v>8</v>
      </c>
      <c r="M39" s="87">
        <v>37</v>
      </c>
      <c r="N39" s="87">
        <v>0</v>
      </c>
      <c r="O39" s="88">
        <v>3</v>
      </c>
    </row>
    <row r="40" spans="1:15" x14ac:dyDescent="0.35">
      <c r="A40" s="145" t="s">
        <v>30</v>
      </c>
      <c r="B40" s="93">
        <v>1</v>
      </c>
      <c r="C40" s="89">
        <v>3</v>
      </c>
      <c r="D40" s="89">
        <v>3</v>
      </c>
      <c r="E40" s="89">
        <v>0</v>
      </c>
      <c r="F40" s="90">
        <v>3</v>
      </c>
      <c r="G40" s="91">
        <v>0</v>
      </c>
      <c r="H40" s="94">
        <v>0</v>
      </c>
      <c r="K40" s="67"/>
      <c r="L40" s="67"/>
      <c r="M40" s="67"/>
      <c r="N40" s="67"/>
      <c r="O40" s="67"/>
    </row>
    <row r="41" spans="1:15" x14ac:dyDescent="0.35">
      <c r="A41" s="145" t="s">
        <v>200</v>
      </c>
      <c r="B41" s="93">
        <v>2</v>
      </c>
      <c r="C41" s="89">
        <v>81</v>
      </c>
      <c r="D41" s="89">
        <v>45</v>
      </c>
      <c r="E41" s="89">
        <v>0</v>
      </c>
      <c r="F41" s="90">
        <v>40.5</v>
      </c>
      <c r="G41" s="91">
        <v>0</v>
      </c>
      <c r="H41" s="94">
        <v>0</v>
      </c>
    </row>
    <row r="42" spans="1:15" x14ac:dyDescent="0.35">
      <c r="A42" s="145" t="s">
        <v>63</v>
      </c>
      <c r="B42" s="93">
        <v>2</v>
      </c>
      <c r="C42" s="89">
        <v>11</v>
      </c>
      <c r="D42" s="89">
        <v>10</v>
      </c>
      <c r="E42" s="89">
        <v>0</v>
      </c>
      <c r="F42" s="90">
        <v>5.5</v>
      </c>
      <c r="G42" s="91">
        <v>0</v>
      </c>
      <c r="H42" s="94">
        <v>0</v>
      </c>
    </row>
    <row r="43" spans="1:15" x14ac:dyDescent="0.35">
      <c r="A43" s="145" t="s">
        <v>217</v>
      </c>
      <c r="B43" s="93">
        <v>1</v>
      </c>
      <c r="C43" s="89">
        <v>52</v>
      </c>
      <c r="D43" s="89">
        <v>52</v>
      </c>
      <c r="E43" s="89">
        <v>0</v>
      </c>
      <c r="F43" s="90">
        <v>52</v>
      </c>
      <c r="G43" s="91">
        <v>0</v>
      </c>
      <c r="H43" s="94">
        <v>1</v>
      </c>
    </row>
    <row r="44" spans="1:15" x14ac:dyDescent="0.35">
      <c r="A44" s="145" t="s">
        <v>222</v>
      </c>
      <c r="B44" s="93">
        <v>1</v>
      </c>
      <c r="C44" s="89">
        <v>0</v>
      </c>
      <c r="D44" s="89">
        <v>0</v>
      </c>
      <c r="E44" s="89">
        <v>0</v>
      </c>
      <c r="F44" s="90">
        <v>0</v>
      </c>
      <c r="G44" s="91">
        <v>0</v>
      </c>
      <c r="H44" s="94">
        <v>0</v>
      </c>
    </row>
    <row r="45" spans="1:15" x14ac:dyDescent="0.35">
      <c r="A45" s="148" t="s">
        <v>203</v>
      </c>
      <c r="B45" s="84">
        <v>1</v>
      </c>
      <c r="C45" s="73">
        <v>13</v>
      </c>
      <c r="D45" s="73">
        <v>13</v>
      </c>
      <c r="E45" s="73">
        <v>1</v>
      </c>
      <c r="F45" s="73" t="e">
        <v>#DIV/0!</v>
      </c>
      <c r="G45" s="73">
        <v>0</v>
      </c>
      <c r="H45" s="85">
        <v>0</v>
      </c>
    </row>
    <row r="46" spans="1:15" x14ac:dyDescent="0.35">
      <c r="A46" s="148" t="s">
        <v>31</v>
      </c>
      <c r="B46" s="84">
        <v>1</v>
      </c>
      <c r="C46" s="73">
        <v>2</v>
      </c>
      <c r="D46" s="73">
        <v>2</v>
      </c>
      <c r="E46" s="73">
        <v>0</v>
      </c>
      <c r="F46" s="73">
        <v>2</v>
      </c>
      <c r="G46" s="73">
        <v>0</v>
      </c>
      <c r="H46" s="85">
        <v>0</v>
      </c>
    </row>
    <row r="47" spans="1:15" x14ac:dyDescent="0.35">
      <c r="A47" s="148" t="s">
        <v>32</v>
      </c>
      <c r="B47" s="84">
        <v>2</v>
      </c>
      <c r="C47" s="73">
        <v>7</v>
      </c>
      <c r="D47" s="73">
        <v>7</v>
      </c>
      <c r="E47" s="73">
        <v>1</v>
      </c>
      <c r="F47" s="73">
        <v>7</v>
      </c>
      <c r="G47" s="73">
        <v>0</v>
      </c>
      <c r="H47" s="85">
        <v>0</v>
      </c>
    </row>
    <row r="48" spans="1:15" x14ac:dyDescent="0.35">
      <c r="A48" s="148" t="s">
        <v>33</v>
      </c>
      <c r="B48" s="84">
        <v>1</v>
      </c>
      <c r="C48" s="73">
        <v>62</v>
      </c>
      <c r="D48" s="73">
        <v>62</v>
      </c>
      <c r="E48" s="73">
        <v>0</v>
      </c>
      <c r="F48" s="73">
        <v>62</v>
      </c>
      <c r="G48" s="73">
        <v>0</v>
      </c>
      <c r="H48" s="85">
        <v>1</v>
      </c>
    </row>
    <row r="49" spans="1:8" x14ac:dyDescent="0.35">
      <c r="A49" s="148" t="s">
        <v>168</v>
      </c>
      <c r="B49" s="84">
        <v>1</v>
      </c>
      <c r="C49" s="73">
        <v>19</v>
      </c>
      <c r="D49" s="73">
        <v>19</v>
      </c>
      <c r="E49" s="73">
        <v>1</v>
      </c>
      <c r="F49" s="73" t="e">
        <v>#DIV/0!</v>
      </c>
      <c r="G49" s="73">
        <v>0</v>
      </c>
      <c r="H49" s="85">
        <v>0</v>
      </c>
    </row>
    <row r="50" spans="1:8" x14ac:dyDescent="0.35">
      <c r="A50" s="148" t="s">
        <v>239</v>
      </c>
      <c r="B50" s="84">
        <v>1</v>
      </c>
      <c r="C50" s="73">
        <v>4</v>
      </c>
      <c r="D50" s="73">
        <v>4</v>
      </c>
      <c r="E50" s="73">
        <v>0</v>
      </c>
      <c r="F50" s="73">
        <v>4</v>
      </c>
      <c r="G50" s="73">
        <v>0</v>
      </c>
      <c r="H50" s="85">
        <v>0</v>
      </c>
    </row>
    <row r="51" spans="1:8" x14ac:dyDescent="0.35">
      <c r="A51" s="148" t="s">
        <v>34</v>
      </c>
      <c r="B51" s="84">
        <v>1</v>
      </c>
      <c r="C51" s="73">
        <v>10</v>
      </c>
      <c r="D51" s="73">
        <v>10</v>
      </c>
      <c r="E51" s="73">
        <v>1</v>
      </c>
      <c r="F51" s="73" t="e">
        <v>#DIV/0!</v>
      </c>
      <c r="G51" s="73">
        <v>0</v>
      </c>
      <c r="H51" s="85">
        <v>0</v>
      </c>
    </row>
    <row r="52" spans="1:8" x14ac:dyDescent="0.35">
      <c r="A52" s="148" t="s">
        <v>35</v>
      </c>
      <c r="B52" s="84">
        <v>1</v>
      </c>
      <c r="C52" s="73">
        <v>20</v>
      </c>
      <c r="D52" s="73">
        <v>20</v>
      </c>
      <c r="E52" s="73">
        <v>0</v>
      </c>
      <c r="F52" s="73">
        <v>20</v>
      </c>
      <c r="G52" s="73">
        <v>0</v>
      </c>
      <c r="H52" s="85">
        <v>0</v>
      </c>
    </row>
    <row r="53" spans="1:8" x14ac:dyDescent="0.35">
      <c r="A53" s="148"/>
      <c r="B53" s="84"/>
      <c r="C53" s="73"/>
      <c r="D53" s="73"/>
      <c r="E53" s="73"/>
      <c r="F53" s="73"/>
      <c r="G53" s="73"/>
      <c r="H53" s="85"/>
    </row>
    <row r="54" spans="1:8" ht="15" thickBot="1" x14ac:dyDescent="0.4">
      <c r="A54" s="149"/>
      <c r="B54" s="86"/>
      <c r="C54" s="87"/>
      <c r="D54" s="87"/>
      <c r="E54" s="87"/>
      <c r="F54" s="87"/>
      <c r="G54" s="87"/>
      <c r="H54" s="88"/>
    </row>
  </sheetData>
  <mergeCells count="2">
    <mergeCell ref="A1:H1"/>
    <mergeCell ref="K1:O1"/>
  </mergeCells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topLeftCell="A16" workbookViewId="0">
      <selection activeCell="R30" sqref="R30"/>
    </sheetView>
  </sheetViews>
  <sheetFormatPr defaultColWidth="8.81640625" defaultRowHeight="14.5" x14ac:dyDescent="0.35"/>
  <cols>
    <col min="1" max="1" width="14" bestFit="1" customWidth="1"/>
    <col min="2" max="2" width="6.81640625" bestFit="1" customWidth="1"/>
    <col min="3" max="3" width="9.81640625" bestFit="1" customWidth="1"/>
    <col min="4" max="4" width="12.6328125" bestFit="1" customWidth="1"/>
    <col min="5" max="5" width="8.453125" bestFit="1" customWidth="1"/>
    <col min="6" max="6" width="12" bestFit="1" customWidth="1"/>
    <col min="7" max="7" width="5" bestFit="1" customWidth="1"/>
    <col min="8" max="8" width="4" bestFit="1" customWidth="1"/>
    <col min="11" max="11" width="12.36328125" bestFit="1" customWidth="1"/>
    <col min="12" max="12" width="6" bestFit="1" customWidth="1"/>
    <col min="13" max="13" width="5.36328125" bestFit="1" customWidth="1"/>
    <col min="14" max="15" width="5.453125" bestFit="1" customWidth="1"/>
  </cols>
  <sheetData>
    <row r="1" spans="1:15" ht="15" thickBot="1" x14ac:dyDescent="0.4">
      <c r="A1" s="198" t="s">
        <v>95</v>
      </c>
      <c r="B1" s="199"/>
      <c r="C1" s="199"/>
      <c r="D1" s="199"/>
      <c r="E1" s="199"/>
      <c r="F1" s="199"/>
      <c r="G1" s="199"/>
      <c r="H1" s="200"/>
      <c r="K1" s="198" t="s">
        <v>124</v>
      </c>
      <c r="L1" s="199"/>
      <c r="M1" s="199"/>
      <c r="N1" s="199"/>
      <c r="O1" s="200"/>
    </row>
    <row r="2" spans="1:15" ht="15" thickBot="1" x14ac:dyDescent="0.4">
      <c r="A2" s="67"/>
      <c r="B2" s="67"/>
      <c r="C2" s="67"/>
      <c r="D2" s="67"/>
      <c r="E2" s="67"/>
      <c r="F2" s="67"/>
      <c r="G2" s="67"/>
      <c r="H2" s="67"/>
      <c r="K2" s="67"/>
      <c r="L2" s="67"/>
      <c r="M2" s="67"/>
      <c r="N2" s="67"/>
      <c r="O2" s="67"/>
    </row>
    <row r="3" spans="1:15" ht="15" thickBot="1" x14ac:dyDescent="0.4">
      <c r="A3" s="68"/>
      <c r="B3" s="150" t="s">
        <v>128</v>
      </c>
      <c r="C3" s="151" t="s">
        <v>87</v>
      </c>
      <c r="D3" s="151" t="s">
        <v>129</v>
      </c>
      <c r="E3" s="151" t="s">
        <v>88</v>
      </c>
      <c r="F3" s="151" t="s">
        <v>89</v>
      </c>
      <c r="G3" s="151" t="s">
        <v>91</v>
      </c>
      <c r="H3" s="152" t="s">
        <v>92</v>
      </c>
      <c r="K3" s="68"/>
      <c r="L3" s="150" t="s">
        <v>154</v>
      </c>
      <c r="M3" s="151" t="s">
        <v>118</v>
      </c>
      <c r="N3" s="151" t="s">
        <v>155</v>
      </c>
      <c r="O3" s="151" t="s">
        <v>156</v>
      </c>
    </row>
    <row r="4" spans="1:15" x14ac:dyDescent="0.35">
      <c r="A4" s="112" t="s">
        <v>201</v>
      </c>
      <c r="B4" s="135">
        <v>17</v>
      </c>
      <c r="C4" s="136">
        <v>247</v>
      </c>
      <c r="D4" s="136">
        <v>81</v>
      </c>
      <c r="E4" s="136">
        <v>2</v>
      </c>
      <c r="F4" s="137">
        <v>16.466666666666665</v>
      </c>
      <c r="G4" s="138">
        <v>0</v>
      </c>
      <c r="H4" s="139">
        <v>1</v>
      </c>
      <c r="K4" s="144" t="s">
        <v>280</v>
      </c>
      <c r="L4" s="147">
        <v>122</v>
      </c>
      <c r="M4" s="136">
        <v>425</v>
      </c>
      <c r="N4" s="136">
        <v>32</v>
      </c>
      <c r="O4" s="140">
        <v>13</v>
      </c>
    </row>
    <row r="5" spans="1:15" x14ac:dyDescent="0.35">
      <c r="A5" s="113" t="s">
        <v>204</v>
      </c>
      <c r="B5" s="109">
        <v>2</v>
      </c>
      <c r="C5" s="89">
        <v>0</v>
      </c>
      <c r="D5" s="89">
        <v>0</v>
      </c>
      <c r="E5" s="89">
        <v>0</v>
      </c>
      <c r="F5" s="90">
        <v>0</v>
      </c>
      <c r="G5" s="91">
        <v>0</v>
      </c>
      <c r="H5" s="94">
        <v>0</v>
      </c>
      <c r="K5" s="145" t="s">
        <v>206</v>
      </c>
      <c r="L5" s="93">
        <v>80</v>
      </c>
      <c r="M5" s="89">
        <v>385</v>
      </c>
      <c r="N5" s="89">
        <v>9</v>
      </c>
      <c r="O5" s="141">
        <v>18</v>
      </c>
    </row>
    <row r="6" spans="1:15" x14ac:dyDescent="0.35">
      <c r="A6" s="113" t="s">
        <v>242</v>
      </c>
      <c r="B6" s="109">
        <v>23</v>
      </c>
      <c r="C6" s="89">
        <v>1043</v>
      </c>
      <c r="D6" s="89">
        <v>117</v>
      </c>
      <c r="E6" s="89">
        <v>3</v>
      </c>
      <c r="F6" s="90">
        <v>52.15</v>
      </c>
      <c r="G6" s="91">
        <v>4</v>
      </c>
      <c r="H6" s="94">
        <v>4</v>
      </c>
      <c r="K6" s="145" t="s">
        <v>220</v>
      </c>
      <c r="L6" s="93">
        <v>43</v>
      </c>
      <c r="M6" s="89">
        <v>179</v>
      </c>
      <c r="N6" s="89">
        <v>4</v>
      </c>
      <c r="O6" s="141">
        <v>9</v>
      </c>
    </row>
    <row r="7" spans="1:15" x14ac:dyDescent="0.35">
      <c r="A7" s="113" t="s">
        <v>199</v>
      </c>
      <c r="B7" s="109">
        <v>16</v>
      </c>
      <c r="C7" s="89">
        <v>521</v>
      </c>
      <c r="D7" s="89">
        <v>101</v>
      </c>
      <c r="E7" s="89">
        <v>2</v>
      </c>
      <c r="F7" s="90">
        <v>37.214285714285715</v>
      </c>
      <c r="G7" s="91">
        <v>1</v>
      </c>
      <c r="H7" s="94">
        <v>3</v>
      </c>
      <c r="K7" s="145" t="s">
        <v>199</v>
      </c>
      <c r="L7" s="93">
        <v>180</v>
      </c>
      <c r="M7" s="89">
        <v>497</v>
      </c>
      <c r="N7" s="89">
        <v>47</v>
      </c>
      <c r="O7" s="141">
        <v>44</v>
      </c>
    </row>
    <row r="8" spans="1:15" x14ac:dyDescent="0.35">
      <c r="A8" s="113" t="s">
        <v>131</v>
      </c>
      <c r="B8" s="109">
        <v>8</v>
      </c>
      <c r="C8" s="89">
        <v>128</v>
      </c>
      <c r="D8" s="89">
        <v>33</v>
      </c>
      <c r="E8" s="89">
        <v>1</v>
      </c>
      <c r="F8" s="90">
        <v>18.285714285714285</v>
      </c>
      <c r="G8" s="91">
        <v>0</v>
      </c>
      <c r="H8" s="94">
        <v>0</v>
      </c>
      <c r="K8" s="145" t="s">
        <v>203</v>
      </c>
      <c r="L8" s="93">
        <v>4</v>
      </c>
      <c r="M8" s="89">
        <v>35</v>
      </c>
      <c r="N8" s="89">
        <v>0</v>
      </c>
      <c r="O8" s="141">
        <v>0</v>
      </c>
    </row>
    <row r="9" spans="1:15" x14ac:dyDescent="0.35">
      <c r="A9" s="113" t="s">
        <v>220</v>
      </c>
      <c r="B9" s="109">
        <v>4</v>
      </c>
      <c r="C9" s="89">
        <v>54</v>
      </c>
      <c r="D9" s="89">
        <v>41</v>
      </c>
      <c r="E9" s="89">
        <v>0</v>
      </c>
      <c r="F9" s="90">
        <v>13.5</v>
      </c>
      <c r="G9" s="91">
        <v>0</v>
      </c>
      <c r="H9" s="94">
        <v>0</v>
      </c>
      <c r="K9" s="145" t="s">
        <v>204</v>
      </c>
      <c r="L9" s="93">
        <v>5</v>
      </c>
      <c r="M9" s="89">
        <v>28</v>
      </c>
      <c r="N9" s="89">
        <v>1</v>
      </c>
      <c r="O9" s="141">
        <v>1</v>
      </c>
    </row>
    <row r="10" spans="1:15" x14ac:dyDescent="0.35">
      <c r="A10" s="113" t="s">
        <v>41</v>
      </c>
      <c r="B10" s="109">
        <v>2</v>
      </c>
      <c r="C10" s="89">
        <v>0</v>
      </c>
      <c r="D10" s="89">
        <v>0</v>
      </c>
      <c r="E10" s="89">
        <v>0</v>
      </c>
      <c r="F10" s="90">
        <v>0</v>
      </c>
      <c r="G10" s="91">
        <v>0</v>
      </c>
      <c r="H10" s="94">
        <v>0</v>
      </c>
      <c r="K10" s="145" t="s">
        <v>201</v>
      </c>
      <c r="L10" s="93">
        <v>67</v>
      </c>
      <c r="M10" s="89">
        <v>302</v>
      </c>
      <c r="N10" s="89">
        <v>14</v>
      </c>
      <c r="O10" s="141">
        <v>10</v>
      </c>
    </row>
    <row r="11" spans="1:15" x14ac:dyDescent="0.35">
      <c r="A11" s="113" t="s">
        <v>280</v>
      </c>
      <c r="B11" s="109">
        <v>5</v>
      </c>
      <c r="C11" s="89">
        <v>21</v>
      </c>
      <c r="D11" s="89">
        <v>12</v>
      </c>
      <c r="E11" s="89">
        <v>2</v>
      </c>
      <c r="F11" s="90">
        <v>7</v>
      </c>
      <c r="G11" s="91">
        <v>0</v>
      </c>
      <c r="H11" s="94">
        <v>0</v>
      </c>
      <c r="K11" s="145" t="s">
        <v>42</v>
      </c>
      <c r="L11" s="93">
        <v>6</v>
      </c>
      <c r="M11" s="89">
        <v>40</v>
      </c>
      <c r="N11" s="89">
        <v>0</v>
      </c>
      <c r="O11" s="141">
        <v>0</v>
      </c>
    </row>
    <row r="12" spans="1:15" x14ac:dyDescent="0.35">
      <c r="A12" s="113" t="s">
        <v>214</v>
      </c>
      <c r="B12" s="109">
        <v>9</v>
      </c>
      <c r="C12" s="89">
        <v>14</v>
      </c>
      <c r="D12" s="89">
        <v>5</v>
      </c>
      <c r="E12" s="89">
        <v>5</v>
      </c>
      <c r="F12" s="90">
        <v>3.5</v>
      </c>
      <c r="G12" s="91">
        <v>0</v>
      </c>
      <c r="H12" s="94">
        <v>0</v>
      </c>
      <c r="K12" s="145" t="s">
        <v>9</v>
      </c>
      <c r="L12" s="93">
        <v>36</v>
      </c>
      <c r="M12" s="89">
        <v>149</v>
      </c>
      <c r="N12" s="89">
        <v>4</v>
      </c>
      <c r="O12" s="141">
        <v>7</v>
      </c>
    </row>
    <row r="13" spans="1:15" x14ac:dyDescent="0.35">
      <c r="A13" s="113" t="s">
        <v>206</v>
      </c>
      <c r="B13" s="109">
        <v>4</v>
      </c>
      <c r="C13" s="89">
        <v>30</v>
      </c>
      <c r="D13" s="89">
        <v>12</v>
      </c>
      <c r="E13" s="89">
        <v>0</v>
      </c>
      <c r="F13" s="90">
        <v>7.5</v>
      </c>
      <c r="G13" s="91">
        <v>0</v>
      </c>
      <c r="H13" s="94">
        <v>0</v>
      </c>
      <c r="K13" s="145" t="s">
        <v>143</v>
      </c>
      <c r="L13" s="93">
        <v>65</v>
      </c>
      <c r="M13" s="89">
        <v>288</v>
      </c>
      <c r="N13" s="89">
        <v>9</v>
      </c>
      <c r="O13" s="141">
        <v>6</v>
      </c>
    </row>
    <row r="14" spans="1:15" x14ac:dyDescent="0.35">
      <c r="A14" s="113" t="s">
        <v>203</v>
      </c>
      <c r="B14" s="109">
        <v>2</v>
      </c>
      <c r="C14" s="89">
        <v>20</v>
      </c>
      <c r="D14" s="89">
        <v>20</v>
      </c>
      <c r="E14" s="89">
        <v>1</v>
      </c>
      <c r="F14" s="90">
        <v>20</v>
      </c>
      <c r="G14" s="91">
        <v>0</v>
      </c>
      <c r="H14" s="94">
        <v>0</v>
      </c>
      <c r="K14" s="145" t="s">
        <v>214</v>
      </c>
      <c r="L14" s="93">
        <v>162</v>
      </c>
      <c r="M14" s="89">
        <v>627</v>
      </c>
      <c r="N14" s="89">
        <v>41</v>
      </c>
      <c r="O14" s="141">
        <v>46</v>
      </c>
    </row>
    <row r="15" spans="1:15" x14ac:dyDescent="0.35">
      <c r="A15" s="113" t="s">
        <v>9</v>
      </c>
      <c r="B15" s="109">
        <v>8</v>
      </c>
      <c r="C15" s="89">
        <v>89</v>
      </c>
      <c r="D15" s="89">
        <v>29</v>
      </c>
      <c r="E15" s="89">
        <v>1</v>
      </c>
      <c r="F15" s="90">
        <v>12.714285714285714</v>
      </c>
      <c r="G15" s="91">
        <v>0</v>
      </c>
      <c r="H15" s="94">
        <v>0</v>
      </c>
      <c r="K15" s="145" t="s">
        <v>225</v>
      </c>
      <c r="L15" s="93">
        <v>10</v>
      </c>
      <c r="M15" s="89">
        <v>45</v>
      </c>
      <c r="N15" s="89">
        <v>3</v>
      </c>
      <c r="O15" s="141">
        <v>3</v>
      </c>
    </row>
    <row r="16" spans="1:15" x14ac:dyDescent="0.35">
      <c r="A16" s="113" t="s">
        <v>233</v>
      </c>
      <c r="B16" s="109">
        <v>9</v>
      </c>
      <c r="C16" s="89">
        <v>62</v>
      </c>
      <c r="D16" s="89">
        <v>28</v>
      </c>
      <c r="E16" s="89">
        <v>3</v>
      </c>
      <c r="F16" s="90">
        <v>10.333333333333334</v>
      </c>
      <c r="G16" s="91">
        <v>0</v>
      </c>
      <c r="H16" s="94">
        <v>0</v>
      </c>
      <c r="K16" s="145" t="s">
        <v>43</v>
      </c>
      <c r="L16" s="93">
        <v>17</v>
      </c>
      <c r="M16" s="89">
        <v>67</v>
      </c>
      <c r="N16" s="89">
        <v>4</v>
      </c>
      <c r="O16" s="141">
        <v>3</v>
      </c>
    </row>
    <row r="17" spans="1:15" x14ac:dyDescent="0.35">
      <c r="A17" s="113" t="s">
        <v>164</v>
      </c>
      <c r="B17" s="109">
        <v>10</v>
      </c>
      <c r="C17" s="89">
        <v>210</v>
      </c>
      <c r="D17" s="89">
        <v>50</v>
      </c>
      <c r="E17" s="89">
        <v>0</v>
      </c>
      <c r="F17" s="90">
        <v>21</v>
      </c>
      <c r="G17" s="91">
        <v>0</v>
      </c>
      <c r="H17" s="94">
        <v>0</v>
      </c>
      <c r="K17" s="145" t="s">
        <v>230</v>
      </c>
      <c r="L17" s="93">
        <v>22</v>
      </c>
      <c r="M17" s="89">
        <v>90</v>
      </c>
      <c r="N17" s="89">
        <v>3</v>
      </c>
      <c r="O17" s="141">
        <v>2</v>
      </c>
    </row>
    <row r="18" spans="1:15" x14ac:dyDescent="0.35">
      <c r="A18" s="113" t="s">
        <v>143</v>
      </c>
      <c r="B18" s="109">
        <v>13</v>
      </c>
      <c r="C18" s="89">
        <v>604</v>
      </c>
      <c r="D18" s="89">
        <v>154</v>
      </c>
      <c r="E18" s="89">
        <v>1</v>
      </c>
      <c r="F18" s="90">
        <v>50.333333333333336</v>
      </c>
      <c r="G18" s="91">
        <v>3</v>
      </c>
      <c r="H18" s="94">
        <v>1</v>
      </c>
      <c r="K18" s="145" t="s">
        <v>132</v>
      </c>
      <c r="L18" s="93">
        <v>34</v>
      </c>
      <c r="M18" s="89">
        <v>186</v>
      </c>
      <c r="N18" s="89">
        <v>1</v>
      </c>
      <c r="O18" s="141">
        <v>5</v>
      </c>
    </row>
    <row r="19" spans="1:15" x14ac:dyDescent="0.35">
      <c r="A19" s="113" t="s">
        <v>225</v>
      </c>
      <c r="B19" s="109">
        <v>15</v>
      </c>
      <c r="C19" s="89">
        <v>457</v>
      </c>
      <c r="D19" s="89">
        <v>101</v>
      </c>
      <c r="E19" s="89">
        <v>5</v>
      </c>
      <c r="F19" s="90">
        <v>45.7</v>
      </c>
      <c r="G19" s="91">
        <v>1</v>
      </c>
      <c r="H19" s="94">
        <v>4</v>
      </c>
      <c r="K19" s="145" t="s">
        <v>212</v>
      </c>
      <c r="L19" s="93">
        <v>8</v>
      </c>
      <c r="M19" s="89">
        <v>32</v>
      </c>
      <c r="N19" s="89">
        <v>1</v>
      </c>
      <c r="O19" s="141">
        <v>2</v>
      </c>
    </row>
    <row r="20" spans="1:15" x14ac:dyDescent="0.35">
      <c r="A20" s="113" t="s">
        <v>132</v>
      </c>
      <c r="B20" s="109">
        <v>8</v>
      </c>
      <c r="C20" s="89">
        <v>230</v>
      </c>
      <c r="D20" s="89">
        <v>59</v>
      </c>
      <c r="E20" s="89">
        <v>1</v>
      </c>
      <c r="F20" s="90">
        <v>32.857142857142854</v>
      </c>
      <c r="G20" s="91">
        <v>0</v>
      </c>
      <c r="H20" s="94">
        <v>1</v>
      </c>
      <c r="K20" s="145" t="s">
        <v>247</v>
      </c>
      <c r="L20" s="93">
        <v>26</v>
      </c>
      <c r="M20" s="89">
        <v>123</v>
      </c>
      <c r="N20" s="89">
        <v>4</v>
      </c>
      <c r="O20" s="141">
        <v>4</v>
      </c>
    </row>
    <row r="21" spans="1:15" x14ac:dyDescent="0.35">
      <c r="A21" s="113" t="s">
        <v>42</v>
      </c>
      <c r="B21" s="109">
        <v>1</v>
      </c>
      <c r="C21" s="89">
        <v>2</v>
      </c>
      <c r="D21" s="89">
        <v>2</v>
      </c>
      <c r="E21" s="89">
        <v>0</v>
      </c>
      <c r="F21" s="90">
        <v>2</v>
      </c>
      <c r="G21" s="91">
        <v>0</v>
      </c>
      <c r="H21" s="94">
        <v>0</v>
      </c>
      <c r="K21" s="145" t="s">
        <v>241</v>
      </c>
      <c r="L21" s="93">
        <v>3</v>
      </c>
      <c r="M21" s="89">
        <v>5</v>
      </c>
      <c r="N21" s="89">
        <v>0</v>
      </c>
      <c r="O21" s="141">
        <v>0</v>
      </c>
    </row>
    <row r="22" spans="1:15" x14ac:dyDescent="0.35">
      <c r="A22" s="113" t="s">
        <v>227</v>
      </c>
      <c r="B22" s="109">
        <v>11</v>
      </c>
      <c r="C22" s="89">
        <v>122</v>
      </c>
      <c r="D22" s="89">
        <v>37</v>
      </c>
      <c r="E22" s="89">
        <v>2</v>
      </c>
      <c r="F22" s="90">
        <v>13.555555555555555</v>
      </c>
      <c r="G22" s="91">
        <v>0</v>
      </c>
      <c r="H22" s="94">
        <v>0</v>
      </c>
      <c r="K22" s="145" t="s">
        <v>152</v>
      </c>
      <c r="L22" s="93">
        <v>28</v>
      </c>
      <c r="M22" s="89">
        <v>109</v>
      </c>
      <c r="N22" s="89">
        <v>2</v>
      </c>
      <c r="O22" s="141">
        <v>10</v>
      </c>
    </row>
    <row r="23" spans="1:15" x14ac:dyDescent="0.35">
      <c r="A23" s="113" t="s">
        <v>213</v>
      </c>
      <c r="B23" s="109">
        <v>4</v>
      </c>
      <c r="C23" s="89">
        <v>70</v>
      </c>
      <c r="D23" s="89">
        <v>26</v>
      </c>
      <c r="E23" s="89">
        <v>1</v>
      </c>
      <c r="F23" s="90">
        <v>23.333333333333332</v>
      </c>
      <c r="G23" s="91">
        <v>0</v>
      </c>
      <c r="H23" s="94">
        <v>0</v>
      </c>
      <c r="K23" s="145" t="s">
        <v>139</v>
      </c>
      <c r="L23" s="93">
        <v>15</v>
      </c>
      <c r="M23" s="89">
        <v>40</v>
      </c>
      <c r="N23" s="89">
        <v>3</v>
      </c>
      <c r="O23" s="141">
        <v>4</v>
      </c>
    </row>
    <row r="24" spans="1:15" x14ac:dyDescent="0.35">
      <c r="A24" s="113" t="s">
        <v>224</v>
      </c>
      <c r="B24" s="109">
        <v>13</v>
      </c>
      <c r="C24" s="89">
        <v>530</v>
      </c>
      <c r="D24" s="89">
        <v>130</v>
      </c>
      <c r="E24" s="89">
        <v>2</v>
      </c>
      <c r="F24" s="90">
        <v>48.18181818181818</v>
      </c>
      <c r="G24" s="91">
        <v>2</v>
      </c>
      <c r="H24" s="94">
        <v>2</v>
      </c>
      <c r="K24" s="145" t="s">
        <v>40</v>
      </c>
      <c r="L24" s="93">
        <v>14</v>
      </c>
      <c r="M24" s="89">
        <v>86</v>
      </c>
      <c r="N24" s="89">
        <v>1</v>
      </c>
      <c r="O24" s="141">
        <v>1</v>
      </c>
    </row>
    <row r="25" spans="1:15" x14ac:dyDescent="0.35">
      <c r="A25" s="113" t="s">
        <v>211</v>
      </c>
      <c r="B25" s="109">
        <v>6</v>
      </c>
      <c r="C25" s="89">
        <v>89</v>
      </c>
      <c r="D25" s="89">
        <v>33</v>
      </c>
      <c r="E25" s="89">
        <v>1</v>
      </c>
      <c r="F25" s="90">
        <v>17.8</v>
      </c>
      <c r="G25" s="91">
        <v>0</v>
      </c>
      <c r="H25" s="94">
        <v>0</v>
      </c>
      <c r="K25" s="145" t="s">
        <v>39</v>
      </c>
      <c r="L25" s="93">
        <v>7</v>
      </c>
      <c r="M25" s="89">
        <v>14</v>
      </c>
      <c r="N25" s="89">
        <v>2</v>
      </c>
      <c r="O25" s="141">
        <v>0</v>
      </c>
    </row>
    <row r="26" spans="1:15" x14ac:dyDescent="0.35">
      <c r="A26" s="113" t="s">
        <v>230</v>
      </c>
      <c r="B26" s="109">
        <v>2</v>
      </c>
      <c r="C26" s="89">
        <v>34</v>
      </c>
      <c r="D26" s="89">
        <v>19</v>
      </c>
      <c r="E26" s="89">
        <v>0</v>
      </c>
      <c r="F26" s="90">
        <v>17</v>
      </c>
      <c r="G26" s="91">
        <v>0</v>
      </c>
      <c r="H26" s="94">
        <v>0</v>
      </c>
      <c r="K26" s="145" t="s">
        <v>242</v>
      </c>
      <c r="L26" s="93">
        <v>22</v>
      </c>
      <c r="M26" s="89">
        <v>119</v>
      </c>
      <c r="N26" s="89">
        <v>2</v>
      </c>
      <c r="O26" s="141">
        <v>3</v>
      </c>
    </row>
    <row r="27" spans="1:15" x14ac:dyDescent="0.35">
      <c r="A27" s="113" t="s">
        <v>43</v>
      </c>
      <c r="B27" s="109">
        <v>2</v>
      </c>
      <c r="C27" s="89">
        <v>24</v>
      </c>
      <c r="D27" s="89">
        <v>23</v>
      </c>
      <c r="E27" s="89">
        <v>0</v>
      </c>
      <c r="F27" s="90">
        <v>12</v>
      </c>
      <c r="G27" s="91">
        <v>0</v>
      </c>
      <c r="H27" s="94">
        <v>0</v>
      </c>
      <c r="K27" s="145" t="s">
        <v>46</v>
      </c>
      <c r="L27" s="93">
        <v>6</v>
      </c>
      <c r="M27" s="89">
        <v>11</v>
      </c>
      <c r="N27" s="89">
        <v>2</v>
      </c>
      <c r="O27" s="141">
        <v>0</v>
      </c>
    </row>
    <row r="28" spans="1:15" x14ac:dyDescent="0.35">
      <c r="A28" s="113" t="s">
        <v>212</v>
      </c>
      <c r="B28" s="109">
        <v>4</v>
      </c>
      <c r="C28" s="89">
        <v>21</v>
      </c>
      <c r="D28" s="89">
        <v>13</v>
      </c>
      <c r="E28" s="89">
        <v>3</v>
      </c>
      <c r="F28" s="90">
        <v>21</v>
      </c>
      <c r="G28" s="91">
        <v>0</v>
      </c>
      <c r="H28" s="94">
        <v>0</v>
      </c>
      <c r="K28" s="145" t="s">
        <v>217</v>
      </c>
      <c r="L28" s="93">
        <v>3</v>
      </c>
      <c r="M28" s="89">
        <v>3</v>
      </c>
      <c r="N28" s="89">
        <v>0</v>
      </c>
      <c r="O28" s="141">
        <v>1</v>
      </c>
    </row>
    <row r="29" spans="1:15" x14ac:dyDescent="0.35">
      <c r="A29" s="113" t="s">
        <v>44</v>
      </c>
      <c r="B29" s="109">
        <v>2</v>
      </c>
      <c r="C29" s="89">
        <v>3</v>
      </c>
      <c r="D29" s="89">
        <v>3</v>
      </c>
      <c r="E29" s="89">
        <v>0</v>
      </c>
      <c r="F29" s="90">
        <v>1.5</v>
      </c>
      <c r="G29" s="91">
        <v>0</v>
      </c>
      <c r="H29" s="94">
        <v>0</v>
      </c>
      <c r="K29" s="145" t="s">
        <v>29</v>
      </c>
      <c r="L29" s="93">
        <v>8</v>
      </c>
      <c r="M29" s="89">
        <v>26</v>
      </c>
      <c r="N29" s="89">
        <v>1</v>
      </c>
      <c r="O29" s="141">
        <v>0</v>
      </c>
    </row>
    <row r="30" spans="1:15" x14ac:dyDescent="0.35">
      <c r="A30" s="113" t="s">
        <v>247</v>
      </c>
      <c r="B30" s="109">
        <v>3</v>
      </c>
      <c r="C30" s="89">
        <v>64</v>
      </c>
      <c r="D30" s="89">
        <v>35</v>
      </c>
      <c r="E30" s="89">
        <v>2</v>
      </c>
      <c r="F30" s="90">
        <v>64</v>
      </c>
      <c r="G30" s="91">
        <v>0</v>
      </c>
      <c r="H30" s="94">
        <v>0</v>
      </c>
      <c r="K30" s="145" t="s">
        <v>131</v>
      </c>
      <c r="L30" s="93">
        <v>24</v>
      </c>
      <c r="M30" s="89">
        <v>154</v>
      </c>
      <c r="N30" s="89">
        <v>2</v>
      </c>
      <c r="O30" s="141">
        <v>7</v>
      </c>
    </row>
    <row r="31" spans="1:15" x14ac:dyDescent="0.35">
      <c r="A31" s="113" t="s">
        <v>241</v>
      </c>
      <c r="B31" s="109">
        <v>1</v>
      </c>
      <c r="C31" s="89">
        <v>0</v>
      </c>
      <c r="D31" s="89">
        <v>0</v>
      </c>
      <c r="E31" s="89">
        <v>1</v>
      </c>
      <c r="F31" s="90" t="e">
        <v>#DIV/0!</v>
      </c>
      <c r="G31" s="91">
        <v>0</v>
      </c>
      <c r="H31" s="94">
        <v>0</v>
      </c>
      <c r="K31" s="145" t="s">
        <v>135</v>
      </c>
      <c r="L31" s="93">
        <v>10</v>
      </c>
      <c r="M31" s="89">
        <v>108</v>
      </c>
      <c r="N31" s="89">
        <v>1</v>
      </c>
      <c r="O31" s="141">
        <v>2</v>
      </c>
    </row>
    <row r="32" spans="1:15" x14ac:dyDescent="0.35">
      <c r="A32" s="113" t="s">
        <v>17</v>
      </c>
      <c r="B32" s="109">
        <v>2</v>
      </c>
      <c r="C32" s="89">
        <v>9</v>
      </c>
      <c r="D32" s="89">
        <v>5</v>
      </c>
      <c r="E32" s="89">
        <v>1</v>
      </c>
      <c r="F32" s="90">
        <v>9</v>
      </c>
      <c r="G32" s="91">
        <v>0</v>
      </c>
      <c r="H32" s="94">
        <v>0</v>
      </c>
      <c r="K32" s="145" t="s">
        <v>211</v>
      </c>
      <c r="L32" s="93">
        <v>1</v>
      </c>
      <c r="M32" s="89">
        <v>19</v>
      </c>
      <c r="N32" s="89">
        <v>0</v>
      </c>
      <c r="O32" s="141">
        <v>0</v>
      </c>
    </row>
    <row r="33" spans="1:15" x14ac:dyDescent="0.35">
      <c r="A33" s="113" t="s">
        <v>45</v>
      </c>
      <c r="B33" s="109">
        <v>1</v>
      </c>
      <c r="C33" s="89">
        <v>10</v>
      </c>
      <c r="D33" s="89">
        <v>10</v>
      </c>
      <c r="E33" s="89">
        <v>0</v>
      </c>
      <c r="F33" s="90">
        <v>10</v>
      </c>
      <c r="G33" s="91">
        <v>0</v>
      </c>
      <c r="H33" s="94">
        <v>0</v>
      </c>
      <c r="K33" s="145" t="s">
        <v>224</v>
      </c>
      <c r="L33" s="93">
        <v>3</v>
      </c>
      <c r="M33" s="89">
        <v>15</v>
      </c>
      <c r="N33" s="89">
        <v>0</v>
      </c>
      <c r="O33" s="141">
        <v>0</v>
      </c>
    </row>
    <row r="34" spans="1:15" x14ac:dyDescent="0.35">
      <c r="A34" s="114" t="s">
        <v>12</v>
      </c>
      <c r="B34" s="110">
        <v>3</v>
      </c>
      <c r="C34" s="92">
        <v>37</v>
      </c>
      <c r="D34" s="89">
        <v>21</v>
      </c>
      <c r="E34" s="92">
        <v>0</v>
      </c>
      <c r="F34" s="92">
        <v>12.333333333333334</v>
      </c>
      <c r="G34" s="91">
        <v>0</v>
      </c>
      <c r="H34" s="94">
        <v>0</v>
      </c>
      <c r="K34" s="145" t="s">
        <v>12</v>
      </c>
      <c r="L34" s="93">
        <v>1</v>
      </c>
      <c r="M34" s="89">
        <v>14</v>
      </c>
      <c r="N34" s="89">
        <v>0</v>
      </c>
      <c r="O34" s="141">
        <v>0</v>
      </c>
    </row>
    <row r="35" spans="1:15" x14ac:dyDescent="0.35">
      <c r="A35" s="113" t="s">
        <v>14</v>
      </c>
      <c r="B35" s="109">
        <v>2</v>
      </c>
      <c r="C35" s="89">
        <v>9</v>
      </c>
      <c r="D35" s="89">
        <v>9</v>
      </c>
      <c r="E35" s="89">
        <v>1</v>
      </c>
      <c r="F35" s="90">
        <v>9</v>
      </c>
      <c r="G35" s="91">
        <v>0</v>
      </c>
      <c r="H35" s="94">
        <v>0</v>
      </c>
      <c r="K35" s="148" t="s">
        <v>51</v>
      </c>
      <c r="L35" s="84">
        <v>7</v>
      </c>
      <c r="M35" s="73">
        <v>26</v>
      </c>
      <c r="N35" s="73">
        <v>1</v>
      </c>
      <c r="O35" s="85">
        <v>0</v>
      </c>
    </row>
    <row r="36" spans="1:15" x14ac:dyDescent="0.35">
      <c r="A36" s="113" t="s">
        <v>46</v>
      </c>
      <c r="B36" s="109">
        <v>1</v>
      </c>
      <c r="C36" s="89">
        <v>26</v>
      </c>
      <c r="D36" s="89">
        <v>26</v>
      </c>
      <c r="E36" s="89">
        <v>0</v>
      </c>
      <c r="F36" s="90">
        <v>26</v>
      </c>
      <c r="G36" s="91">
        <v>0</v>
      </c>
      <c r="H36" s="94">
        <v>0</v>
      </c>
      <c r="K36" s="148" t="s">
        <v>48</v>
      </c>
      <c r="L36" s="84">
        <v>11</v>
      </c>
      <c r="M36" s="73">
        <v>66</v>
      </c>
      <c r="N36" s="73">
        <v>0</v>
      </c>
      <c r="O36" s="85">
        <v>0</v>
      </c>
    </row>
    <row r="37" spans="1:15" x14ac:dyDescent="0.35">
      <c r="A37" s="113" t="s">
        <v>217</v>
      </c>
      <c r="B37" s="109">
        <v>1</v>
      </c>
      <c r="C37" s="89">
        <v>0</v>
      </c>
      <c r="D37" s="89">
        <v>0</v>
      </c>
      <c r="E37" s="89">
        <v>0</v>
      </c>
      <c r="F37" s="90">
        <v>0</v>
      </c>
      <c r="G37" s="91">
        <v>0</v>
      </c>
      <c r="H37" s="94">
        <v>0</v>
      </c>
      <c r="K37" s="148" t="s">
        <v>50</v>
      </c>
      <c r="L37" s="84">
        <v>2</v>
      </c>
      <c r="M37" s="73">
        <v>24</v>
      </c>
      <c r="N37" s="73">
        <v>0</v>
      </c>
      <c r="O37" s="85">
        <v>0</v>
      </c>
    </row>
    <row r="38" spans="1:15" x14ac:dyDescent="0.35">
      <c r="A38" s="113" t="s">
        <v>29</v>
      </c>
      <c r="B38" s="109">
        <v>1</v>
      </c>
      <c r="C38" s="89">
        <v>13</v>
      </c>
      <c r="D38" s="89">
        <v>13</v>
      </c>
      <c r="E38" s="89">
        <v>0</v>
      </c>
      <c r="F38" s="90">
        <v>13</v>
      </c>
      <c r="G38" s="91">
        <v>0</v>
      </c>
      <c r="H38" s="94">
        <v>0</v>
      </c>
      <c r="K38" s="148" t="s">
        <v>52</v>
      </c>
      <c r="L38" s="84">
        <v>1</v>
      </c>
      <c r="M38" s="73">
        <v>15</v>
      </c>
      <c r="N38" s="73">
        <v>0</v>
      </c>
      <c r="O38" s="85">
        <v>0</v>
      </c>
    </row>
    <row r="39" spans="1:15" ht="15" thickBot="1" x14ac:dyDescent="0.4">
      <c r="A39" s="113" t="s">
        <v>47</v>
      </c>
      <c r="B39" s="109">
        <v>1</v>
      </c>
      <c r="C39" s="89">
        <v>2</v>
      </c>
      <c r="D39" s="89">
        <v>2</v>
      </c>
      <c r="E39" s="89">
        <v>0</v>
      </c>
      <c r="F39" s="90">
        <v>2</v>
      </c>
      <c r="G39" s="91">
        <v>0</v>
      </c>
      <c r="H39" s="94">
        <v>0</v>
      </c>
      <c r="K39" s="149" t="s">
        <v>165</v>
      </c>
      <c r="L39" s="86">
        <v>1</v>
      </c>
      <c r="M39" s="87">
        <v>11</v>
      </c>
      <c r="N39" s="87">
        <v>0</v>
      </c>
      <c r="O39" s="88">
        <v>0</v>
      </c>
    </row>
    <row r="40" spans="1:15" x14ac:dyDescent="0.35">
      <c r="A40" s="113" t="s">
        <v>63</v>
      </c>
      <c r="B40" s="109">
        <v>1</v>
      </c>
      <c r="C40" s="89">
        <v>1</v>
      </c>
      <c r="D40" s="89">
        <v>1</v>
      </c>
      <c r="E40" s="89">
        <v>0</v>
      </c>
      <c r="F40" s="90">
        <v>1</v>
      </c>
      <c r="G40" s="91">
        <v>0</v>
      </c>
      <c r="H40" s="94">
        <v>0</v>
      </c>
    </row>
    <row r="41" spans="1:15" x14ac:dyDescent="0.35">
      <c r="A41" s="118" t="s">
        <v>17</v>
      </c>
      <c r="B41" s="74">
        <v>2</v>
      </c>
      <c r="C41" s="73">
        <v>27</v>
      </c>
      <c r="D41" s="73">
        <v>21</v>
      </c>
      <c r="E41" s="73">
        <v>0</v>
      </c>
      <c r="F41" s="73">
        <v>13.5</v>
      </c>
      <c r="G41" s="73">
        <v>0</v>
      </c>
      <c r="H41" s="85">
        <v>0</v>
      </c>
    </row>
    <row r="42" spans="1:15" x14ac:dyDescent="0.35">
      <c r="A42" s="118" t="s">
        <v>33</v>
      </c>
      <c r="B42" s="74">
        <v>2</v>
      </c>
      <c r="C42" s="73">
        <v>54</v>
      </c>
      <c r="D42" s="73">
        <v>30</v>
      </c>
      <c r="E42" s="73">
        <v>1</v>
      </c>
      <c r="F42" s="73">
        <v>54</v>
      </c>
      <c r="G42" s="73">
        <v>0</v>
      </c>
      <c r="H42" s="85">
        <v>0</v>
      </c>
    </row>
    <row r="43" spans="1:15" x14ac:dyDescent="0.35">
      <c r="A43" s="118" t="s">
        <v>19</v>
      </c>
      <c r="B43" s="74">
        <v>1</v>
      </c>
      <c r="C43" s="73">
        <v>9</v>
      </c>
      <c r="D43" s="73">
        <v>9</v>
      </c>
      <c r="E43" s="73">
        <v>0</v>
      </c>
      <c r="F43" s="73">
        <v>9</v>
      </c>
      <c r="G43" s="73">
        <v>0</v>
      </c>
      <c r="H43" s="85">
        <v>0</v>
      </c>
    </row>
    <row r="44" spans="1:15" x14ac:dyDescent="0.35">
      <c r="A44" s="118" t="s">
        <v>48</v>
      </c>
      <c r="B44" s="74">
        <v>1</v>
      </c>
      <c r="C44" s="73">
        <v>37</v>
      </c>
      <c r="D44" s="73">
        <v>37</v>
      </c>
      <c r="E44" s="73">
        <v>0</v>
      </c>
      <c r="F44" s="73">
        <v>37</v>
      </c>
      <c r="G44" s="73">
        <v>0</v>
      </c>
      <c r="H44" s="85">
        <v>0</v>
      </c>
    </row>
    <row r="45" spans="1:15" x14ac:dyDescent="0.35">
      <c r="A45" s="118" t="s">
        <v>49</v>
      </c>
      <c r="B45" s="74">
        <v>1</v>
      </c>
      <c r="C45" s="73">
        <v>4</v>
      </c>
      <c r="D45" s="73">
        <v>4</v>
      </c>
      <c r="E45" s="73">
        <v>0</v>
      </c>
      <c r="F45" s="73">
        <v>4</v>
      </c>
      <c r="G45" s="73">
        <v>0</v>
      </c>
      <c r="H45" s="85">
        <v>0</v>
      </c>
    </row>
    <row r="46" spans="1:15" x14ac:dyDescent="0.35">
      <c r="A46" s="118" t="s">
        <v>32</v>
      </c>
      <c r="B46" s="74">
        <v>1</v>
      </c>
      <c r="C46" s="73">
        <v>0</v>
      </c>
      <c r="D46" s="73">
        <v>0</v>
      </c>
      <c r="E46" s="73">
        <v>0</v>
      </c>
      <c r="F46" s="73">
        <v>0</v>
      </c>
      <c r="G46" s="73">
        <v>0</v>
      </c>
      <c r="H46" s="85">
        <v>0</v>
      </c>
    </row>
    <row r="47" spans="1:15" x14ac:dyDescent="0.35">
      <c r="A47" s="118" t="s">
        <v>52</v>
      </c>
      <c r="B47" s="74">
        <v>1</v>
      </c>
      <c r="C47" s="73">
        <v>2</v>
      </c>
      <c r="D47" s="73">
        <v>2</v>
      </c>
      <c r="E47" s="73">
        <v>0</v>
      </c>
      <c r="F47" s="73">
        <v>2</v>
      </c>
      <c r="G47" s="73">
        <v>0</v>
      </c>
      <c r="H47" s="85">
        <v>0</v>
      </c>
    </row>
    <row r="48" spans="1:15" ht="15" thickBot="1" x14ac:dyDescent="0.4">
      <c r="A48" s="119" t="s">
        <v>165</v>
      </c>
      <c r="B48" s="117">
        <v>1</v>
      </c>
      <c r="C48" s="87">
        <v>73</v>
      </c>
      <c r="D48" s="87">
        <v>73</v>
      </c>
      <c r="E48" s="87">
        <v>0</v>
      </c>
      <c r="F48" s="87">
        <v>73</v>
      </c>
      <c r="G48" s="87">
        <v>0</v>
      </c>
      <c r="H48" s="88">
        <v>1</v>
      </c>
    </row>
  </sheetData>
  <mergeCells count="2">
    <mergeCell ref="A1:H1"/>
    <mergeCell ref="K1:O1"/>
  </mergeCells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I6" sqref="I6"/>
    </sheetView>
  </sheetViews>
  <sheetFormatPr defaultColWidth="8.81640625" defaultRowHeight="14.5" x14ac:dyDescent="0.35"/>
  <cols>
    <col min="1" max="1" width="12.6328125" bestFit="1" customWidth="1"/>
    <col min="2" max="2" width="6.81640625" bestFit="1" customWidth="1"/>
    <col min="3" max="3" width="9.81640625" bestFit="1" customWidth="1"/>
    <col min="4" max="4" width="12.6328125" bestFit="1" customWidth="1"/>
    <col min="5" max="5" width="8.453125" bestFit="1" customWidth="1"/>
    <col min="6" max="6" width="7.453125" bestFit="1" customWidth="1"/>
    <col min="7" max="7" width="5" bestFit="1" customWidth="1"/>
    <col min="8" max="8" width="4" bestFit="1" customWidth="1"/>
    <col min="11" max="11" width="10.453125" bestFit="1" customWidth="1"/>
    <col min="12" max="12" width="6" bestFit="1" customWidth="1"/>
    <col min="13" max="13" width="5.36328125" bestFit="1" customWidth="1"/>
    <col min="14" max="15" width="5.453125" bestFit="1" customWidth="1"/>
  </cols>
  <sheetData>
    <row r="1" spans="1:15" ht="15" thickBot="1" x14ac:dyDescent="0.4">
      <c r="A1" s="198" t="s">
        <v>95</v>
      </c>
      <c r="B1" s="199"/>
      <c r="C1" s="199"/>
      <c r="D1" s="199"/>
      <c r="E1" s="199"/>
      <c r="F1" s="199"/>
      <c r="G1" s="199"/>
      <c r="H1" s="200"/>
      <c r="K1" s="198" t="s">
        <v>124</v>
      </c>
      <c r="L1" s="199"/>
      <c r="M1" s="199"/>
      <c r="N1" s="199"/>
      <c r="O1" s="200"/>
    </row>
    <row r="2" spans="1:15" ht="15" thickBot="1" x14ac:dyDescent="0.4">
      <c r="A2" s="67"/>
      <c r="B2" s="67"/>
      <c r="C2" s="67"/>
      <c r="D2" s="67"/>
      <c r="E2" s="67"/>
      <c r="F2" s="67"/>
      <c r="G2" s="67"/>
      <c r="H2" s="67"/>
      <c r="K2" s="67"/>
      <c r="L2" s="67"/>
      <c r="M2" s="67"/>
      <c r="N2" s="67"/>
      <c r="O2" s="67"/>
    </row>
    <row r="3" spans="1:15" ht="15" thickBot="1" x14ac:dyDescent="0.4">
      <c r="A3" s="68"/>
      <c r="B3" s="150" t="s">
        <v>128</v>
      </c>
      <c r="C3" s="151" t="s">
        <v>87</v>
      </c>
      <c r="D3" s="151" t="s">
        <v>129</v>
      </c>
      <c r="E3" s="151" t="s">
        <v>88</v>
      </c>
      <c r="F3" s="151" t="s">
        <v>89</v>
      </c>
      <c r="G3" s="151" t="s">
        <v>91</v>
      </c>
      <c r="H3" s="152" t="s">
        <v>92</v>
      </c>
      <c r="K3" s="68"/>
      <c r="L3" s="150" t="s">
        <v>154</v>
      </c>
      <c r="M3" s="151" t="s">
        <v>118</v>
      </c>
      <c r="N3" s="151" t="s">
        <v>155</v>
      </c>
      <c r="O3" s="151" t="s">
        <v>156</v>
      </c>
    </row>
    <row r="4" spans="1:15" x14ac:dyDescent="0.35">
      <c r="A4" s="112" t="s">
        <v>227</v>
      </c>
      <c r="B4" s="135">
        <v>11</v>
      </c>
      <c r="C4" s="136">
        <v>399</v>
      </c>
      <c r="D4" s="136">
        <v>113</v>
      </c>
      <c r="E4" s="136">
        <v>3</v>
      </c>
      <c r="F4" s="137">
        <v>49.875</v>
      </c>
      <c r="G4" s="138">
        <v>1</v>
      </c>
      <c r="H4" s="139">
        <v>2</v>
      </c>
      <c r="K4" s="144" t="s">
        <v>230</v>
      </c>
      <c r="L4" s="147">
        <v>13</v>
      </c>
      <c r="M4" s="136">
        <v>87</v>
      </c>
      <c r="N4" s="136">
        <v>2</v>
      </c>
      <c r="O4" s="140">
        <v>6</v>
      </c>
    </row>
    <row r="5" spans="1:15" x14ac:dyDescent="0.35">
      <c r="A5" s="113" t="s">
        <v>196</v>
      </c>
      <c r="B5" s="109">
        <v>3</v>
      </c>
      <c r="C5" s="89">
        <v>11</v>
      </c>
      <c r="D5" s="89">
        <v>10</v>
      </c>
      <c r="E5" s="89">
        <v>0</v>
      </c>
      <c r="F5" s="90">
        <v>3.6666666666666665</v>
      </c>
      <c r="G5" s="91">
        <v>0</v>
      </c>
      <c r="H5" s="94">
        <v>0</v>
      </c>
      <c r="K5" s="145" t="s">
        <v>280</v>
      </c>
      <c r="L5" s="93">
        <v>180</v>
      </c>
      <c r="M5" s="89">
        <v>779</v>
      </c>
      <c r="N5" s="89">
        <v>31</v>
      </c>
      <c r="O5" s="141">
        <v>42</v>
      </c>
    </row>
    <row r="6" spans="1:15" x14ac:dyDescent="0.35">
      <c r="A6" s="113" t="s">
        <v>230</v>
      </c>
      <c r="B6" s="109">
        <v>7</v>
      </c>
      <c r="C6" s="89">
        <v>43</v>
      </c>
      <c r="D6" s="89">
        <v>17</v>
      </c>
      <c r="E6" s="89">
        <v>2</v>
      </c>
      <c r="F6" s="90">
        <v>8.6</v>
      </c>
      <c r="G6" s="91">
        <v>0</v>
      </c>
      <c r="H6" s="94">
        <v>0</v>
      </c>
      <c r="K6" s="145" t="s">
        <v>199</v>
      </c>
      <c r="L6" s="93">
        <v>155</v>
      </c>
      <c r="M6" s="89">
        <v>507</v>
      </c>
      <c r="N6" s="89">
        <v>26</v>
      </c>
      <c r="O6" s="141">
        <v>25</v>
      </c>
    </row>
    <row r="7" spans="1:15" x14ac:dyDescent="0.35">
      <c r="A7" s="113" t="s">
        <v>12</v>
      </c>
      <c r="B7" s="109">
        <v>4</v>
      </c>
      <c r="C7" s="89">
        <v>8</v>
      </c>
      <c r="D7" s="89">
        <v>7</v>
      </c>
      <c r="E7" s="89">
        <v>1</v>
      </c>
      <c r="F7" s="90">
        <v>2.6666666666666665</v>
      </c>
      <c r="G7" s="91">
        <v>0</v>
      </c>
      <c r="H7" s="94">
        <v>0</v>
      </c>
      <c r="K7" s="145" t="s">
        <v>201</v>
      </c>
      <c r="L7" s="93">
        <v>44</v>
      </c>
      <c r="M7" s="89">
        <v>207</v>
      </c>
      <c r="N7" s="89">
        <v>2</v>
      </c>
      <c r="O7" s="141">
        <v>8</v>
      </c>
    </row>
    <row r="8" spans="1:15" x14ac:dyDescent="0.35">
      <c r="A8" s="113" t="s">
        <v>247</v>
      </c>
      <c r="B8" s="109">
        <v>3</v>
      </c>
      <c r="C8" s="89">
        <v>35</v>
      </c>
      <c r="D8" s="89">
        <v>33</v>
      </c>
      <c r="E8" s="89">
        <v>0</v>
      </c>
      <c r="F8" s="90">
        <v>11.666666666666666</v>
      </c>
      <c r="G8" s="91">
        <v>0</v>
      </c>
      <c r="H8" s="94">
        <v>0</v>
      </c>
      <c r="K8" s="145" t="s">
        <v>48</v>
      </c>
      <c r="L8" s="93">
        <v>20</v>
      </c>
      <c r="M8" s="89">
        <v>92</v>
      </c>
      <c r="N8" s="89">
        <v>2</v>
      </c>
      <c r="O8" s="141">
        <v>3</v>
      </c>
    </row>
    <row r="9" spans="1:15" x14ac:dyDescent="0.35">
      <c r="A9" s="113" t="s">
        <v>9</v>
      </c>
      <c r="B9" s="109">
        <v>13</v>
      </c>
      <c r="C9" s="89">
        <v>257</v>
      </c>
      <c r="D9" s="89">
        <v>40</v>
      </c>
      <c r="E9" s="89">
        <v>1</v>
      </c>
      <c r="F9" s="90">
        <v>21.416666666666668</v>
      </c>
      <c r="G9" s="91">
        <v>0</v>
      </c>
      <c r="H9" s="94">
        <v>0</v>
      </c>
      <c r="K9" s="145" t="s">
        <v>131</v>
      </c>
      <c r="L9" s="93">
        <v>15</v>
      </c>
      <c r="M9" s="89">
        <v>96</v>
      </c>
      <c r="N9" s="89">
        <v>0</v>
      </c>
      <c r="O9" s="141">
        <v>5</v>
      </c>
    </row>
    <row r="10" spans="1:15" x14ac:dyDescent="0.35">
      <c r="A10" s="113" t="s">
        <v>280</v>
      </c>
      <c r="B10" s="109">
        <v>9</v>
      </c>
      <c r="C10" s="89">
        <v>45</v>
      </c>
      <c r="D10" s="89">
        <v>14</v>
      </c>
      <c r="E10" s="89">
        <v>1</v>
      </c>
      <c r="F10" s="90">
        <v>5.625</v>
      </c>
      <c r="G10" s="91">
        <v>0</v>
      </c>
      <c r="H10" s="94">
        <v>0</v>
      </c>
      <c r="K10" s="145" t="s">
        <v>135</v>
      </c>
      <c r="L10" s="93">
        <v>25</v>
      </c>
      <c r="M10" s="89">
        <v>205</v>
      </c>
      <c r="N10" s="89">
        <v>0</v>
      </c>
      <c r="O10" s="141">
        <v>5</v>
      </c>
    </row>
    <row r="11" spans="1:15" x14ac:dyDescent="0.35">
      <c r="A11" s="113" t="s">
        <v>225</v>
      </c>
      <c r="B11" s="109">
        <v>13</v>
      </c>
      <c r="C11" s="89">
        <v>402</v>
      </c>
      <c r="D11" s="89">
        <v>69</v>
      </c>
      <c r="E11" s="89">
        <v>2</v>
      </c>
      <c r="F11" s="90">
        <v>36.545454545454547</v>
      </c>
      <c r="G11" s="91">
        <v>0</v>
      </c>
      <c r="H11" s="94">
        <v>3</v>
      </c>
      <c r="K11" s="145" t="s">
        <v>214</v>
      </c>
      <c r="L11" s="93">
        <v>114</v>
      </c>
      <c r="M11" s="89">
        <v>476</v>
      </c>
      <c r="N11" s="89">
        <v>9</v>
      </c>
      <c r="O11" s="141">
        <v>24</v>
      </c>
    </row>
    <row r="12" spans="1:15" x14ac:dyDescent="0.35">
      <c r="A12" s="113" t="s">
        <v>14</v>
      </c>
      <c r="B12" s="109">
        <v>4</v>
      </c>
      <c r="C12" s="89">
        <v>26</v>
      </c>
      <c r="D12" s="89">
        <v>14</v>
      </c>
      <c r="E12" s="89">
        <v>0</v>
      </c>
      <c r="F12" s="90">
        <v>6.5</v>
      </c>
      <c r="G12" s="91">
        <v>0</v>
      </c>
      <c r="H12" s="94">
        <v>0</v>
      </c>
      <c r="K12" s="145" t="s">
        <v>242</v>
      </c>
      <c r="L12" s="93">
        <v>57</v>
      </c>
      <c r="M12" s="89">
        <v>237</v>
      </c>
      <c r="N12" s="89">
        <v>10</v>
      </c>
      <c r="O12" s="141">
        <v>7</v>
      </c>
    </row>
    <row r="13" spans="1:15" x14ac:dyDescent="0.35">
      <c r="A13" s="113" t="s">
        <v>23</v>
      </c>
      <c r="B13" s="109">
        <v>7</v>
      </c>
      <c r="C13" s="89">
        <v>16</v>
      </c>
      <c r="D13" s="89">
        <v>7</v>
      </c>
      <c r="E13" s="89">
        <v>0</v>
      </c>
      <c r="F13" s="90">
        <v>2.2857142857142856</v>
      </c>
      <c r="G13" s="91">
        <v>0</v>
      </c>
      <c r="H13" s="94">
        <v>0</v>
      </c>
      <c r="K13" s="145" t="s">
        <v>206</v>
      </c>
      <c r="L13" s="93">
        <v>33</v>
      </c>
      <c r="M13" s="89">
        <v>115</v>
      </c>
      <c r="N13" s="89">
        <v>7</v>
      </c>
      <c r="O13" s="141">
        <v>4</v>
      </c>
    </row>
    <row r="14" spans="1:15" x14ac:dyDescent="0.35">
      <c r="A14" s="113" t="s">
        <v>233</v>
      </c>
      <c r="B14" s="109">
        <v>7</v>
      </c>
      <c r="C14" s="89">
        <v>291</v>
      </c>
      <c r="D14" s="89">
        <v>70</v>
      </c>
      <c r="E14" s="89">
        <v>3</v>
      </c>
      <c r="F14" s="90">
        <v>72.75</v>
      </c>
      <c r="G14" s="91">
        <v>0</v>
      </c>
      <c r="H14" s="94">
        <v>4</v>
      </c>
      <c r="K14" s="145" t="s">
        <v>225</v>
      </c>
      <c r="L14" s="93">
        <v>6</v>
      </c>
      <c r="M14" s="89">
        <v>17</v>
      </c>
      <c r="N14" s="89">
        <v>1</v>
      </c>
      <c r="O14" s="141">
        <v>3</v>
      </c>
    </row>
    <row r="15" spans="1:15" x14ac:dyDescent="0.35">
      <c r="A15" s="113" t="s">
        <v>199</v>
      </c>
      <c r="B15" s="109">
        <v>19</v>
      </c>
      <c r="C15" s="89">
        <v>711</v>
      </c>
      <c r="D15" s="89">
        <v>128</v>
      </c>
      <c r="E15" s="89">
        <v>2</v>
      </c>
      <c r="F15" s="90">
        <v>41.823529411764703</v>
      </c>
      <c r="G15" s="91">
        <v>1</v>
      </c>
      <c r="H15" s="94">
        <v>5</v>
      </c>
      <c r="K15" s="145" t="s">
        <v>247</v>
      </c>
      <c r="L15" s="93">
        <v>25</v>
      </c>
      <c r="M15" s="89">
        <v>137</v>
      </c>
      <c r="N15" s="89">
        <v>2</v>
      </c>
      <c r="O15" s="141">
        <v>5</v>
      </c>
    </row>
    <row r="16" spans="1:15" x14ac:dyDescent="0.35">
      <c r="A16" s="113" t="s">
        <v>234</v>
      </c>
      <c r="B16" s="109">
        <v>2</v>
      </c>
      <c r="C16" s="89">
        <v>57</v>
      </c>
      <c r="D16" s="89">
        <v>41</v>
      </c>
      <c r="E16" s="89">
        <v>0</v>
      </c>
      <c r="F16" s="90">
        <v>28.5</v>
      </c>
      <c r="G16" s="91">
        <v>0</v>
      </c>
      <c r="H16" s="94">
        <v>0</v>
      </c>
      <c r="K16" s="145" t="s">
        <v>233</v>
      </c>
      <c r="L16" s="93">
        <v>57</v>
      </c>
      <c r="M16" s="89">
        <v>253</v>
      </c>
      <c r="N16" s="89">
        <v>6</v>
      </c>
      <c r="O16" s="141">
        <v>11</v>
      </c>
    </row>
    <row r="17" spans="1:15" x14ac:dyDescent="0.35">
      <c r="A17" s="113" t="s">
        <v>45</v>
      </c>
      <c r="B17" s="109">
        <v>2</v>
      </c>
      <c r="C17" s="89">
        <v>14</v>
      </c>
      <c r="D17" s="89">
        <v>10</v>
      </c>
      <c r="E17" s="89">
        <v>2</v>
      </c>
      <c r="F17" s="90"/>
      <c r="G17" s="91">
        <v>0</v>
      </c>
      <c r="H17" s="94">
        <v>0</v>
      </c>
      <c r="K17" s="145" t="s">
        <v>9</v>
      </c>
      <c r="L17" s="93">
        <v>15</v>
      </c>
      <c r="M17" s="89">
        <v>82</v>
      </c>
      <c r="N17" s="89">
        <v>0</v>
      </c>
      <c r="O17" s="141">
        <v>2</v>
      </c>
    </row>
    <row r="18" spans="1:15" x14ac:dyDescent="0.35">
      <c r="A18" s="113" t="s">
        <v>201</v>
      </c>
      <c r="B18" s="109">
        <v>18</v>
      </c>
      <c r="C18" s="89">
        <v>224</v>
      </c>
      <c r="D18" s="89">
        <v>57</v>
      </c>
      <c r="E18" s="89">
        <v>0</v>
      </c>
      <c r="F18" s="90">
        <v>12.444444444444445</v>
      </c>
      <c r="G18" s="91">
        <v>0</v>
      </c>
      <c r="H18" s="94">
        <v>1</v>
      </c>
      <c r="K18" s="145" t="s">
        <v>220</v>
      </c>
      <c r="L18" s="93">
        <v>58</v>
      </c>
      <c r="M18" s="89">
        <v>245</v>
      </c>
      <c r="N18" s="89">
        <v>5</v>
      </c>
      <c r="O18" s="141">
        <v>8</v>
      </c>
    </row>
    <row r="19" spans="1:15" x14ac:dyDescent="0.35">
      <c r="A19" s="113" t="s">
        <v>132</v>
      </c>
      <c r="B19" s="109">
        <v>16</v>
      </c>
      <c r="C19" s="89">
        <v>431</v>
      </c>
      <c r="D19" s="89">
        <v>71</v>
      </c>
      <c r="E19" s="89">
        <v>2</v>
      </c>
      <c r="F19" s="90">
        <v>30.785714285714285</v>
      </c>
      <c r="G19" s="91">
        <v>0</v>
      </c>
      <c r="H19" s="94">
        <v>4</v>
      </c>
      <c r="K19" s="145" t="s">
        <v>203</v>
      </c>
      <c r="L19" s="93">
        <v>30</v>
      </c>
      <c r="M19" s="89">
        <v>140</v>
      </c>
      <c r="N19" s="89">
        <v>3</v>
      </c>
      <c r="O19" s="141">
        <v>6</v>
      </c>
    </row>
    <row r="20" spans="1:15" x14ac:dyDescent="0.35">
      <c r="A20" s="113" t="s">
        <v>204</v>
      </c>
      <c r="B20" s="109">
        <v>4</v>
      </c>
      <c r="C20" s="89">
        <v>31</v>
      </c>
      <c r="D20" s="89">
        <v>18</v>
      </c>
      <c r="E20" s="89">
        <v>0</v>
      </c>
      <c r="F20" s="90">
        <v>7.75</v>
      </c>
      <c r="G20" s="91">
        <v>0</v>
      </c>
      <c r="H20" s="94">
        <v>0</v>
      </c>
      <c r="K20" s="145" t="s">
        <v>24</v>
      </c>
      <c r="L20" s="93">
        <v>15</v>
      </c>
      <c r="M20" s="89">
        <v>91</v>
      </c>
      <c r="N20" s="89">
        <v>0</v>
      </c>
      <c r="O20" s="141">
        <v>2</v>
      </c>
    </row>
    <row r="21" spans="1:15" x14ac:dyDescent="0.35">
      <c r="A21" s="113" t="s">
        <v>48</v>
      </c>
      <c r="B21" s="109">
        <v>2</v>
      </c>
      <c r="C21" s="89">
        <v>64</v>
      </c>
      <c r="D21" s="89">
        <v>40</v>
      </c>
      <c r="E21" s="89">
        <v>0</v>
      </c>
      <c r="F21" s="90">
        <v>32</v>
      </c>
      <c r="G21" s="91">
        <v>0</v>
      </c>
      <c r="H21" s="94">
        <v>0</v>
      </c>
      <c r="K21" s="145" t="s">
        <v>196</v>
      </c>
      <c r="L21" s="93">
        <v>22</v>
      </c>
      <c r="M21" s="89">
        <v>138</v>
      </c>
      <c r="N21" s="89">
        <v>2</v>
      </c>
      <c r="O21" s="141">
        <v>6</v>
      </c>
    </row>
    <row r="22" spans="1:15" ht="15" thickBot="1" x14ac:dyDescent="0.4">
      <c r="A22" s="113" t="s">
        <v>131</v>
      </c>
      <c r="B22" s="109">
        <v>6</v>
      </c>
      <c r="C22" s="89">
        <v>77</v>
      </c>
      <c r="D22" s="89">
        <v>35</v>
      </c>
      <c r="E22" s="89">
        <v>3</v>
      </c>
      <c r="F22" s="90">
        <v>25.666666666666668</v>
      </c>
      <c r="G22" s="91">
        <v>0</v>
      </c>
      <c r="H22" s="94">
        <v>0</v>
      </c>
      <c r="K22" s="153" t="s">
        <v>132</v>
      </c>
      <c r="L22" s="96">
        <v>21</v>
      </c>
      <c r="M22" s="97">
        <v>122</v>
      </c>
      <c r="N22" s="97">
        <v>1</v>
      </c>
      <c r="O22" s="142">
        <v>2</v>
      </c>
    </row>
    <row r="23" spans="1:15" x14ac:dyDescent="0.35">
      <c r="A23" s="113" t="s">
        <v>214</v>
      </c>
      <c r="B23" s="109">
        <v>7</v>
      </c>
      <c r="C23" s="89">
        <v>56</v>
      </c>
      <c r="D23" s="89">
        <v>32</v>
      </c>
      <c r="E23" s="89">
        <v>1</v>
      </c>
      <c r="F23" s="90">
        <v>9.3333333333333339</v>
      </c>
      <c r="G23" s="91">
        <v>0</v>
      </c>
      <c r="H23" s="94">
        <v>0</v>
      </c>
    </row>
    <row r="24" spans="1:15" x14ac:dyDescent="0.35">
      <c r="A24" s="113" t="s">
        <v>213</v>
      </c>
      <c r="B24" s="109">
        <v>3</v>
      </c>
      <c r="C24" s="89">
        <v>153</v>
      </c>
      <c r="D24" s="89">
        <v>95</v>
      </c>
      <c r="E24" s="89">
        <v>0</v>
      </c>
      <c r="F24" s="90">
        <v>51</v>
      </c>
      <c r="G24" s="91">
        <v>0</v>
      </c>
      <c r="H24" s="94">
        <v>1</v>
      </c>
    </row>
    <row r="25" spans="1:15" x14ac:dyDescent="0.35">
      <c r="A25" s="113" t="s">
        <v>224</v>
      </c>
      <c r="B25" s="109">
        <v>15</v>
      </c>
      <c r="C25" s="89">
        <v>266</v>
      </c>
      <c r="D25" s="89">
        <v>71</v>
      </c>
      <c r="E25" s="89">
        <v>0</v>
      </c>
      <c r="F25" s="90">
        <v>17.733333333333334</v>
      </c>
      <c r="G25" s="91">
        <v>0</v>
      </c>
      <c r="H25" s="94">
        <v>2</v>
      </c>
    </row>
    <row r="26" spans="1:15" x14ac:dyDescent="0.35">
      <c r="A26" s="113" t="s">
        <v>24</v>
      </c>
      <c r="B26" s="109">
        <v>3</v>
      </c>
      <c r="C26" s="89">
        <v>20</v>
      </c>
      <c r="D26" s="89">
        <v>14</v>
      </c>
      <c r="E26" s="89">
        <v>0</v>
      </c>
      <c r="F26" s="90">
        <v>6.666666666666667</v>
      </c>
      <c r="G26" s="91">
        <v>0</v>
      </c>
      <c r="H26" s="94">
        <v>0</v>
      </c>
    </row>
    <row r="27" spans="1:15" x14ac:dyDescent="0.35">
      <c r="A27" s="113" t="s">
        <v>17</v>
      </c>
      <c r="B27" s="109">
        <v>1</v>
      </c>
      <c r="C27" s="89">
        <v>40</v>
      </c>
      <c r="D27" s="89">
        <v>40</v>
      </c>
      <c r="E27" s="89">
        <v>1</v>
      </c>
      <c r="F27" s="90"/>
      <c r="G27" s="91">
        <v>0</v>
      </c>
      <c r="H27" s="94">
        <v>0</v>
      </c>
    </row>
    <row r="28" spans="1:15" x14ac:dyDescent="0.35">
      <c r="A28" s="113" t="s">
        <v>220</v>
      </c>
      <c r="B28" s="109">
        <v>6</v>
      </c>
      <c r="C28" s="89">
        <v>222</v>
      </c>
      <c r="D28" s="89">
        <v>90</v>
      </c>
      <c r="E28" s="89">
        <v>4</v>
      </c>
      <c r="F28" s="90">
        <v>111</v>
      </c>
      <c r="G28" s="91">
        <v>0</v>
      </c>
      <c r="H28" s="94">
        <v>1</v>
      </c>
    </row>
    <row r="29" spans="1:15" x14ac:dyDescent="0.35">
      <c r="A29" s="113" t="s">
        <v>242</v>
      </c>
      <c r="B29" s="109">
        <v>19</v>
      </c>
      <c r="C29" s="89">
        <v>729</v>
      </c>
      <c r="D29" s="89">
        <v>113</v>
      </c>
      <c r="E29" s="89">
        <v>3</v>
      </c>
      <c r="F29" s="90">
        <v>45.5625</v>
      </c>
      <c r="G29" s="91">
        <v>3</v>
      </c>
      <c r="H29" s="94">
        <v>2</v>
      </c>
    </row>
    <row r="30" spans="1:15" x14ac:dyDescent="0.35">
      <c r="A30" s="113" t="s">
        <v>206</v>
      </c>
      <c r="B30" s="109">
        <v>3</v>
      </c>
      <c r="C30" s="89">
        <v>24</v>
      </c>
      <c r="D30" s="89">
        <v>16</v>
      </c>
      <c r="E30" s="89">
        <v>0</v>
      </c>
      <c r="F30" s="90">
        <v>8</v>
      </c>
      <c r="G30" s="91">
        <v>0</v>
      </c>
      <c r="H30" s="94">
        <v>0</v>
      </c>
    </row>
    <row r="31" spans="1:15" x14ac:dyDescent="0.35">
      <c r="A31" s="113" t="s">
        <v>211</v>
      </c>
      <c r="B31" s="109">
        <v>5</v>
      </c>
      <c r="C31" s="89">
        <v>59</v>
      </c>
      <c r="D31" s="89">
        <v>20</v>
      </c>
      <c r="E31" s="89">
        <v>2</v>
      </c>
      <c r="F31" s="90">
        <v>19.666666666666668</v>
      </c>
      <c r="G31" s="91">
        <v>0</v>
      </c>
      <c r="H31" s="94">
        <v>0</v>
      </c>
    </row>
    <row r="32" spans="1:15" ht="15" thickBot="1" x14ac:dyDescent="0.4">
      <c r="A32" s="115" t="s">
        <v>164</v>
      </c>
      <c r="B32" s="111">
        <v>2</v>
      </c>
      <c r="C32" s="97">
        <v>118</v>
      </c>
      <c r="D32" s="97">
        <v>82</v>
      </c>
      <c r="E32" s="97">
        <v>1</v>
      </c>
      <c r="F32" s="98">
        <v>118</v>
      </c>
      <c r="G32" s="99">
        <v>0</v>
      </c>
      <c r="H32" s="100">
        <v>1</v>
      </c>
    </row>
  </sheetData>
  <mergeCells count="2">
    <mergeCell ref="A1:H1"/>
    <mergeCell ref="K1:O1"/>
  </mergeCells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</vt:i4>
      </vt:variant>
    </vt:vector>
  </HeadingPairs>
  <TitlesOfParts>
    <vt:vector size="17" baseType="lpstr">
      <vt:lpstr>Player Search</vt:lpstr>
      <vt:lpstr>Batting</vt:lpstr>
      <vt:lpstr>Bowling</vt:lpstr>
      <vt:lpstr>Complete Data Set</vt:lpstr>
      <vt:lpstr>2013</vt:lpstr>
      <vt:lpstr>2012</vt:lpstr>
      <vt:lpstr>2011</vt:lpstr>
      <vt:lpstr>2010</vt:lpstr>
      <vt:lpstr>2008</vt:lpstr>
      <vt:lpstr>2009</vt:lpstr>
      <vt:lpstr>2007</vt:lpstr>
      <vt:lpstr>2006</vt:lpstr>
      <vt:lpstr>2005</vt:lpstr>
      <vt:lpstr>2004</vt:lpstr>
      <vt:lpstr>2003</vt:lpstr>
      <vt:lpstr>Names</vt:lpstr>
      <vt:lpstr>'Player Search'!Print_Area</vt:lpstr>
    </vt:vector>
  </TitlesOfParts>
  <Company>RBS GBM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RBS Global Banking &amp; Markets</dc:creator>
  <cp:lastModifiedBy>Sam Beardall</cp:lastModifiedBy>
  <cp:lastPrinted>2013-09-30T16:27:30Z</cp:lastPrinted>
  <dcterms:created xsi:type="dcterms:W3CDTF">2012-10-25T12:31:38Z</dcterms:created>
  <dcterms:modified xsi:type="dcterms:W3CDTF">2013-10-07T21:48:31Z</dcterms:modified>
</cp:coreProperties>
</file>